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360" windowHeight="7875" activeTab="0"/>
  </bookViews>
  <sheets>
    <sheet name="Conjunto de datos" sheetId="1" r:id="rId1"/>
    <sheet name="Metadatos" sheetId="2" r:id="rId2"/>
    <sheet name="Diccionario 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<sst xmlns="http://schemas.openxmlformats.org/spreadsheetml/2006/main" count="227" uniqueCount="120">
  <si>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</si>
  <si>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</si>
  <si>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</si>
  <si>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</si>
  <si>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</si>
  <si>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</si>
  <si>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</si>
  <si>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</si>
  <si>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</si>
  <si>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</si>
  <si>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</si>
  <si>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</si>
  <si>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</si>
  <si>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</si>
  <si>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FECHA ACTUALIZACIÓN DE LA INFORMACIÓN</t>
  </si>
  <si>
    <t>PERIODICIDAD DE ACTUALIZACIÓN DE LA INFORMACIÓN</t>
  </si>
  <si>
    <t>MENSUAL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</si>
  <si>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</si>
  <si>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</si>
  <si>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</si>
  <si>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</si>
  <si>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</si>
  <si>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</si>
  <si>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</si>
  <si>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</si>
  <si>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</si>
  <si>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</si>
  <si>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</si>
  <si>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</si>
  <si>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</si>
  <si>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</si>
  <si>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</si>
  <si>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</si>
  <si>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</si>
  <si>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</si>
  <si>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</si>
  <si>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</si>
  <si>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</si>
  <si>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</si>
  <si>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</si>
  <si>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</si>
  <si>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UNIDAD POSEEDORA DE LA INFORMACION</t>
  </si>
  <si>
    <t>GERENCIA FINANCIERA ADMINISTRATIVA</t>
  </si>
  <si>
    <t>(02) 299-3300 EXTENSIÓN 1010</t>
  </si>
  <si>
    <t>REMUNERACIONES UNIFICADAS</t>
  </si>
  <si>
    <t>DECIMOTERCER SUELDO</t>
  </si>
  <si>
    <t>DECIMOCUARTO SUELDO</t>
  </si>
  <si>
    <t>HORAS EXTRAORDINARIAS Y SUPLEMENTARIAS</t>
  </si>
  <si>
    <t>SERVICIOS PERSONALES POR CONTRATO</t>
  </si>
  <si>
    <t>SUBROGACION</t>
  </si>
  <si>
    <t>ENCARGOS</t>
  </si>
  <si>
    <t>APORTE PATRONAL</t>
  </si>
  <si>
    <t>FONDO DE RESERVA</t>
  </si>
  <si>
    <t>AGUA POTABLE</t>
  </si>
  <si>
    <t>ENERGIA ELECTRICA</t>
  </si>
  <si>
    <t>TELECOMUNICACIONES</t>
  </si>
  <si>
    <t>DIFUSION, INFORMACION Y PUBLICIDAD</t>
  </si>
  <si>
    <t>SERVICIO DE SEGURIDAD Y VIGILANCIA</t>
  </si>
  <si>
    <t>EDIFICIOS, LOCALES, RESIDENCIAS Y CABLEADO ESTRUCTURADO</t>
  </si>
  <si>
    <t>SEGUROS</t>
  </si>
  <si>
    <t>SALARIOS UNIFICADOS</t>
  </si>
  <si>
    <t>COMPENSACION POR TRANSPORTE</t>
  </si>
  <si>
    <t>ALIMENTACION</t>
  </si>
  <si>
    <t>COMPENSACIÓN POR VACACIONES NO GOZADAS POR CESACIÓN DE FUNCIONES</t>
  </si>
  <si>
    <t>TRANSPORTE DE PERSONAL</t>
  </si>
  <si>
    <t>FLETES Y MANIOBRAS</t>
  </si>
  <si>
    <t>EDICIÓN, IMPRESIÓN, REPRODUCCIÓN, PUBLICACIONES, SUSCRIPCIONES, F</t>
  </si>
  <si>
    <t>SERVICIOS DE ASEO; LAVADO DE VESTIMENTA DE TRABAJO; FUMIGACIÓN</t>
  </si>
  <si>
    <t>EVENTOS PUBLICOS PROMOCIONALES</t>
  </si>
  <si>
    <t>PASAJES AL INTERIOR</t>
  </si>
  <si>
    <t>PASAJES AL EXTERIOR</t>
  </si>
  <si>
    <t>VIATICOS Y SUBSISTENCIAS EN EL INTERIOR</t>
  </si>
  <si>
    <t>VIATICOS Y SUBSISTENCIAS EN EL EXTERIOR</t>
  </si>
  <si>
    <t>MAQUINARIAS Y EQUIPOS (INSTALACIÓN, MANTENIMIENTO Y REPARACIÓN)</t>
  </si>
  <si>
    <t>INSTALACION, READECUACION, MONTAJE DE EXPOSICIONES, MANTENIMIENTO</t>
  </si>
  <si>
    <t>CONSULTORIA, ASESORIA E INVESTIGACION ESPECIALIZADA</t>
  </si>
  <si>
    <t>SERVICIO DE AUDITORIA</t>
  </si>
  <si>
    <t>HONORARIOS POR CONTRATOS CIVILES DE SERVICIOS</t>
  </si>
  <si>
    <t>SERVICIOS TECNICOS ESPECIALIZADOS</t>
  </si>
  <si>
    <t>CAPACITACION PARA LA CIUDADANIA EN GENERAL</t>
  </si>
  <si>
    <t>ARRENDAMIENTO Y LICENCIAS DE USO DE PAQUETES INFORMATICOS</t>
  </si>
  <si>
    <t>MANTENIMIENTO Y REPARACION DE EQUIPOS Y SISTEMAS INFORMATICOS</t>
  </si>
  <si>
    <t>VESTUARIO, LENCERÍA, PRENDAS DE PROTECCIÓN, CARPAS Y OTROS</t>
  </si>
  <si>
    <t>COMBUSTIBLES Y LUBRICANTES</t>
  </si>
  <si>
    <t>MATERIALES DE OFICINA</t>
  </si>
  <si>
    <t>MATERIALES DE ASEO</t>
  </si>
  <si>
    <t>REPUESTOS Y ACCESORIOS</t>
  </si>
  <si>
    <t>COMISIONES BANCARIAS</t>
  </si>
  <si>
    <t>MOBILIARIOS</t>
  </si>
  <si>
    <t>MAQUINARIAS Y EQUIPOS</t>
  </si>
  <si>
    <t>VEHICULOS</t>
  </si>
  <si>
    <t>EQUIPOS,  SISTEMAS Y PAQUETES INFORMATICOS</t>
  </si>
  <si>
    <t>BIENES Y SERVICIOS PARA LA PRODUCCION</t>
  </si>
  <si>
    <t>EGRESOS EN PERSONAL PARA INVERSION</t>
  </si>
  <si>
    <t>BIENES Y SERVICIOS PARA INVERSION</t>
  </si>
  <si>
    <t>OTROS GASTOS DE INVERSION</t>
  </si>
  <si>
    <t>ALMACENAMIENTO, EMBALAJE Y ENVASE</t>
  </si>
  <si>
    <t>IMPRESION, REPRODUCCION Y PUBLICACION</t>
  </si>
  <si>
    <t>SERVICIO DE VIGILANCIA</t>
  </si>
  <si>
    <t>SERVICIO DE ASEO</t>
  </si>
  <si>
    <t>SERVICIO DE ALIMENTACIÓN</t>
  </si>
  <si>
    <t>SERVICIO DE MONITOREO DE INFORMACION TELEVISIÓN, RADIO, PRENSA</t>
  </si>
  <si>
    <t>EDIFICIOS, LOCALES Y RESIDENCIAS</t>
  </si>
  <si>
    <t>DESARROLLO DE SISTEMAS INFORMATICOS</t>
  </si>
  <si>
    <t>MATERIALES DE CONSTRUCCION, ELECTRICOS, PLOMERIA Y CARPINTERIA</t>
  </si>
  <si>
    <t>TASAS GENERALES</t>
  </si>
  <si>
    <t>ESTUDIO Y DISEÑO DE PROYECTOS</t>
  </si>
  <si>
    <t>DESARROLLO, ACTUALIZACIÓN, ASISTENCIA TÉCNICA Y SOPORTE</t>
  </si>
  <si>
    <t>GASTOS EN PERSONAL</t>
  </si>
  <si>
    <t>BIENES Y SERVICIOS DE CONSUMO</t>
  </si>
  <si>
    <t>OTROS GASTOS</t>
  </si>
  <si>
    <t>CORDOVA TACURI ANA MARIA</t>
  </si>
  <si>
    <t>acordova@quito-turismo.gob.ec</t>
  </si>
  <si>
    <t>VESTUARIO, LENCERIA Y PRENDAS DE PROTECCION</t>
  </si>
  <si>
    <t>MAQUINARIA Y EQUIPOS</t>
  </si>
  <si>
    <t>FONDOS DE REPOSICION CAJAS CHICAS</t>
  </si>
  <si>
    <t>BIENES DE LARGA DURACION PROPIEDADES, PLANTA Y EQUIPO</t>
  </si>
  <si>
    <t>OTROS IMPUESTOS, TASAS Y CONTRIBUCIONES</t>
  </si>
  <si>
    <t>MERCADERIA A CONSIGNACION</t>
  </si>
  <si>
    <t>SERVICIO DE CORREO</t>
  </si>
</sst>
</file>

<file path=xl/styles.xml><?xml version="1.0" encoding="utf-8"?>
<styleSheet xmlns="http://schemas.openxmlformats.org/spreadsheetml/2006/main">
  <numFmts count="1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yyyy\-mm\-dd;@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u val="single"/>
      <sz val="12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1" fillId="33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4" fontId="40" fillId="0" borderId="11" xfId="0" applyNumberFormat="1" applyFont="1" applyBorder="1" applyAlignment="1">
      <alignment/>
    </xf>
    <xf numFmtId="4" fontId="40" fillId="0" borderId="0" xfId="0" applyNumberFormat="1" applyFont="1" applyAlignment="1">
      <alignment/>
    </xf>
    <xf numFmtId="10" fontId="40" fillId="0" borderId="11" xfId="55" applyNumberFormat="1" applyFont="1" applyBorder="1" applyAlignment="1">
      <alignment/>
    </xf>
    <xf numFmtId="10" fontId="40" fillId="0" borderId="0" xfId="55" applyNumberFormat="1" applyFont="1" applyAlignment="1">
      <alignment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1" fillId="33" borderId="14" xfId="0" applyFont="1" applyFill="1" applyBorder="1" applyAlignment="1">
      <alignment horizontal="left" vertical="center" wrapText="1"/>
    </xf>
    <xf numFmtId="164" fontId="40" fillId="0" borderId="11" xfId="49" applyNumberFormat="1" applyFont="1" applyBorder="1" applyAlignment="1">
      <alignment horizontal="center" vertical="center" wrapText="1"/>
    </xf>
    <xf numFmtId="43" fontId="44" fillId="0" borderId="11" xfId="49" applyFont="1" applyBorder="1" applyAlignment="1">
      <alignment horizontal="center" vertical="center" wrapText="1"/>
    </xf>
    <xf numFmtId="43" fontId="40" fillId="0" borderId="11" xfId="49" applyFont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/>
    </xf>
    <xf numFmtId="0" fontId="41" fillId="33" borderId="13" xfId="0" applyFont="1" applyFill="1" applyBorder="1" applyAlignment="1">
      <alignment horizontal="left" vertical="center"/>
    </xf>
    <xf numFmtId="0" fontId="41" fillId="33" borderId="14" xfId="0" applyFont="1" applyFill="1" applyBorder="1" applyAlignment="1">
      <alignment horizontal="left" vertical="center"/>
    </xf>
    <xf numFmtId="43" fontId="40" fillId="0" borderId="11" xfId="49" applyFont="1" applyBorder="1" applyAlignment="1">
      <alignment horizontal="center" vertical="center"/>
    </xf>
    <xf numFmtId="43" fontId="30" fillId="0" borderId="11" xfId="46" applyNumberFormat="1" applyBorder="1" applyAlignment="1">
      <alignment horizontal="center" vertical="center" wrapText="1"/>
    </xf>
    <xf numFmtId="43" fontId="45" fillId="0" borderId="11" xfId="49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cordova@quito-turismo.gob.e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2"/>
  <sheetViews>
    <sheetView tabSelected="1" zoomScale="90" zoomScaleNormal="90" zoomScalePageLayoutView="0" workbookViewId="0" topLeftCell="A1">
      <selection activeCell="G90" sqref="G90"/>
    </sheetView>
  </sheetViews>
  <sheetFormatPr defaultColWidth="14.421875" defaultRowHeight="15" customHeight="1"/>
  <cols>
    <col min="1" max="1" width="15.57421875" style="12" customWidth="1"/>
    <col min="2" max="2" width="34.8515625" style="0" customWidth="1"/>
    <col min="3" max="3" width="63.7109375" style="0" customWidth="1"/>
    <col min="4" max="14" width="15.57421875" style="0" customWidth="1"/>
    <col min="15" max="15" width="10.00390625" style="0" customWidth="1"/>
    <col min="16" max="16" width="12.8515625" style="0" bestFit="1" customWidth="1"/>
    <col min="17" max="17" width="11.28125" style="0" bestFit="1" customWidth="1"/>
    <col min="18" max="26" width="10.00390625" style="0" customWidth="1"/>
  </cols>
  <sheetData>
    <row r="1" spans="1:26" ht="37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11">
        <v>510105</v>
      </c>
      <c r="B2" s="10" t="s">
        <v>108</v>
      </c>
      <c r="C2" s="10" t="s">
        <v>44</v>
      </c>
      <c r="D2" s="13">
        <v>1144512</v>
      </c>
      <c r="E2" s="13">
        <v>-174003</v>
      </c>
      <c r="F2" s="13">
        <f>+D2+E2</f>
        <v>970509</v>
      </c>
      <c r="G2" s="13">
        <v>79500</v>
      </c>
      <c r="H2" s="13">
        <v>293586.83</v>
      </c>
      <c r="I2" s="13">
        <v>293586.83</v>
      </c>
      <c r="J2" s="13">
        <v>270978.9</v>
      </c>
      <c r="K2" s="13">
        <f>+F2-H2</f>
        <v>676922.1699999999</v>
      </c>
      <c r="L2" s="13">
        <f>+F2-I2</f>
        <v>676922.1699999999</v>
      </c>
      <c r="M2" s="13">
        <f>+I2-J2</f>
        <v>22607.929999999993</v>
      </c>
      <c r="N2" s="15">
        <f>_xlfn.IFERROR(I2/F2,)</f>
        <v>0.3025080962670104</v>
      </c>
      <c r="O2" s="16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1">
        <v>510106</v>
      </c>
      <c r="B3" s="10" t="s">
        <v>108</v>
      </c>
      <c r="C3" s="10" t="s">
        <v>60</v>
      </c>
      <c r="D3" s="13">
        <v>34656</v>
      </c>
      <c r="E3" s="10">
        <v>0</v>
      </c>
      <c r="F3" s="13">
        <f aca="true" t="shared" si="0" ref="F3:F66">+D3+E3</f>
        <v>34656</v>
      </c>
      <c r="G3" s="13">
        <v>0</v>
      </c>
      <c r="H3" s="13">
        <v>11552</v>
      </c>
      <c r="I3" s="13">
        <v>11552</v>
      </c>
      <c r="J3" s="13">
        <v>10853.9</v>
      </c>
      <c r="K3" s="13">
        <f aca="true" t="shared" si="1" ref="K3:K67">+F3-H3</f>
        <v>23104</v>
      </c>
      <c r="L3" s="13">
        <f aca="true" t="shared" si="2" ref="L3:L67">+F3-I3</f>
        <v>23104</v>
      </c>
      <c r="M3" s="13">
        <f aca="true" t="shared" si="3" ref="M3:M67">+I3-J3</f>
        <v>698.1000000000004</v>
      </c>
      <c r="N3" s="15">
        <f aca="true" t="shared" si="4" ref="N3:N67">_xlfn.IFERROR(I3/F3,)</f>
        <v>0.3333333333333333</v>
      </c>
      <c r="O3" s="16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11">
        <v>510203</v>
      </c>
      <c r="B4" s="10" t="s">
        <v>108</v>
      </c>
      <c r="C4" s="10" t="s">
        <v>45</v>
      </c>
      <c r="D4" s="13">
        <v>136381</v>
      </c>
      <c r="E4" s="13">
        <v>1653.33</v>
      </c>
      <c r="F4" s="13">
        <f t="shared" si="0"/>
        <v>138034.33</v>
      </c>
      <c r="G4" s="13">
        <v>4925.97</v>
      </c>
      <c r="H4" s="13">
        <v>40918.09</v>
      </c>
      <c r="I4" s="13">
        <v>40918.09</v>
      </c>
      <c r="J4" s="13">
        <v>8936.26</v>
      </c>
      <c r="K4" s="13">
        <f t="shared" si="1"/>
        <v>97116.23999999999</v>
      </c>
      <c r="L4" s="13">
        <f t="shared" si="2"/>
        <v>97116.23999999999</v>
      </c>
      <c r="M4" s="13">
        <f t="shared" si="3"/>
        <v>31981.829999999994</v>
      </c>
      <c r="N4" s="15">
        <f t="shared" si="4"/>
        <v>0.29643415518443855</v>
      </c>
      <c r="O4" s="1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11">
        <v>510204</v>
      </c>
      <c r="B5" s="10" t="s">
        <v>108</v>
      </c>
      <c r="C5" s="10" t="s">
        <v>46</v>
      </c>
      <c r="D5" s="13">
        <v>40595</v>
      </c>
      <c r="E5" s="10">
        <v>560</v>
      </c>
      <c r="F5" s="13">
        <f t="shared" si="0"/>
        <v>41155</v>
      </c>
      <c r="G5" s="13">
        <v>1587.02</v>
      </c>
      <c r="H5" s="13">
        <v>12306.42</v>
      </c>
      <c r="I5" s="13">
        <v>12306.42</v>
      </c>
      <c r="J5" s="13">
        <v>2519.47</v>
      </c>
      <c r="K5" s="13">
        <f t="shared" si="1"/>
        <v>28848.58</v>
      </c>
      <c r="L5" s="13">
        <f t="shared" si="2"/>
        <v>28848.58</v>
      </c>
      <c r="M5" s="13">
        <f t="shared" si="3"/>
        <v>9786.95</v>
      </c>
      <c r="N5" s="15">
        <f t="shared" si="4"/>
        <v>0.29902612076296925</v>
      </c>
      <c r="O5" s="1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11">
        <v>510304</v>
      </c>
      <c r="B6" s="10" t="s">
        <v>108</v>
      </c>
      <c r="C6" s="10" t="s">
        <v>61</v>
      </c>
      <c r="D6" s="10">
        <v>400</v>
      </c>
      <c r="E6" s="10">
        <v>50</v>
      </c>
      <c r="F6" s="13">
        <f t="shared" si="0"/>
        <v>450</v>
      </c>
      <c r="G6" s="13">
        <v>0</v>
      </c>
      <c r="H6" s="10">
        <v>160</v>
      </c>
      <c r="I6" s="10">
        <v>160</v>
      </c>
      <c r="J6" s="10">
        <v>160</v>
      </c>
      <c r="K6" s="13">
        <f t="shared" si="1"/>
        <v>290</v>
      </c>
      <c r="L6" s="13">
        <f t="shared" si="2"/>
        <v>290</v>
      </c>
      <c r="M6" s="13">
        <f t="shared" si="3"/>
        <v>0</v>
      </c>
      <c r="N6" s="15">
        <f t="shared" si="4"/>
        <v>0.35555555555555557</v>
      </c>
      <c r="O6" s="1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1">
        <v>510306</v>
      </c>
      <c r="B7" s="10" t="s">
        <v>108</v>
      </c>
      <c r="C7" s="10" t="s">
        <v>62</v>
      </c>
      <c r="D7" s="13">
        <v>2721.6</v>
      </c>
      <c r="E7" s="10">
        <v>350</v>
      </c>
      <c r="F7" s="13">
        <f t="shared" si="0"/>
        <v>3071.6</v>
      </c>
      <c r="G7" s="13">
        <v>0</v>
      </c>
      <c r="H7" s="13">
        <v>1152</v>
      </c>
      <c r="I7" s="13">
        <v>1152</v>
      </c>
      <c r="J7" s="13">
        <v>1152</v>
      </c>
      <c r="K7" s="13">
        <f t="shared" si="1"/>
        <v>1919.6</v>
      </c>
      <c r="L7" s="13">
        <f t="shared" si="2"/>
        <v>1919.6</v>
      </c>
      <c r="M7" s="13">
        <f t="shared" si="3"/>
        <v>0</v>
      </c>
      <c r="N7" s="15">
        <f t="shared" si="4"/>
        <v>0.3750488344836567</v>
      </c>
      <c r="O7" s="16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1">
        <v>510509</v>
      </c>
      <c r="B8" s="10" t="s">
        <v>108</v>
      </c>
      <c r="C8" s="10" t="s">
        <v>47</v>
      </c>
      <c r="D8" s="13">
        <v>30000</v>
      </c>
      <c r="E8" s="13">
        <v>10000</v>
      </c>
      <c r="F8" s="13">
        <f t="shared" si="0"/>
        <v>40000</v>
      </c>
      <c r="G8" s="13">
        <v>24073.66</v>
      </c>
      <c r="H8" s="13">
        <v>15926.34</v>
      </c>
      <c r="I8" s="13">
        <v>15926.34</v>
      </c>
      <c r="J8" s="13">
        <v>15926.34</v>
      </c>
      <c r="K8" s="13">
        <f t="shared" si="1"/>
        <v>24073.66</v>
      </c>
      <c r="L8" s="13">
        <f t="shared" si="2"/>
        <v>24073.66</v>
      </c>
      <c r="M8" s="13">
        <f t="shared" si="3"/>
        <v>0</v>
      </c>
      <c r="N8" s="15">
        <f t="shared" si="4"/>
        <v>0.3981585</v>
      </c>
      <c r="O8" s="16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11">
        <v>510510</v>
      </c>
      <c r="B9" s="10" t="s">
        <v>108</v>
      </c>
      <c r="C9" s="10" t="s">
        <v>48</v>
      </c>
      <c r="D9" s="13">
        <v>461216</v>
      </c>
      <c r="E9" s="13">
        <v>163812</v>
      </c>
      <c r="F9" s="13">
        <f t="shared" si="0"/>
        <v>625028</v>
      </c>
      <c r="G9" s="13">
        <v>407409.11</v>
      </c>
      <c r="H9" s="13">
        <v>170300.67</v>
      </c>
      <c r="I9" s="13">
        <v>170300.67</v>
      </c>
      <c r="J9" s="13">
        <v>160233.79</v>
      </c>
      <c r="K9" s="13">
        <f t="shared" si="1"/>
        <v>454727.32999999996</v>
      </c>
      <c r="L9" s="13">
        <f t="shared" si="2"/>
        <v>454727.32999999996</v>
      </c>
      <c r="M9" s="13">
        <f t="shared" si="3"/>
        <v>10066.880000000005</v>
      </c>
      <c r="N9" s="15">
        <f t="shared" si="4"/>
        <v>0.27246886539483034</v>
      </c>
      <c r="O9" s="16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11">
        <v>510512</v>
      </c>
      <c r="B10" s="10" t="s">
        <v>108</v>
      </c>
      <c r="C10" s="10" t="s">
        <v>49</v>
      </c>
      <c r="D10" s="13">
        <v>10000</v>
      </c>
      <c r="E10" s="13">
        <v>2236</v>
      </c>
      <c r="F10" s="13">
        <f t="shared" si="0"/>
        <v>12236</v>
      </c>
      <c r="G10" s="13">
        <v>1888.14</v>
      </c>
      <c r="H10" s="13">
        <v>3817.4</v>
      </c>
      <c r="I10" s="13">
        <v>3817.4</v>
      </c>
      <c r="J10" s="13">
        <v>3817.4</v>
      </c>
      <c r="K10" s="13">
        <f t="shared" si="1"/>
        <v>8418.6</v>
      </c>
      <c r="L10" s="13">
        <f t="shared" si="2"/>
        <v>8418.6</v>
      </c>
      <c r="M10" s="13">
        <f t="shared" si="3"/>
        <v>0</v>
      </c>
      <c r="N10" s="15">
        <f t="shared" si="4"/>
        <v>0.3119810395554103</v>
      </c>
      <c r="O10" s="1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11">
        <v>510513</v>
      </c>
      <c r="B11" s="10" t="s">
        <v>108</v>
      </c>
      <c r="C11" s="10" t="s">
        <v>50</v>
      </c>
      <c r="D11" s="13">
        <v>8000</v>
      </c>
      <c r="E11" s="13">
        <v>14500</v>
      </c>
      <c r="F11" s="13">
        <f t="shared" si="0"/>
        <v>22500</v>
      </c>
      <c r="G11" s="13">
        <v>4968.33</v>
      </c>
      <c r="H11" s="13">
        <v>8196.21</v>
      </c>
      <c r="I11" s="13">
        <v>8196.21</v>
      </c>
      <c r="J11" s="13">
        <v>8196.21</v>
      </c>
      <c r="K11" s="13">
        <f t="shared" si="1"/>
        <v>14303.79</v>
      </c>
      <c r="L11" s="13">
        <f t="shared" si="2"/>
        <v>14303.79</v>
      </c>
      <c r="M11" s="13">
        <f t="shared" si="3"/>
        <v>0</v>
      </c>
      <c r="N11" s="15">
        <f t="shared" si="4"/>
        <v>0.364276</v>
      </c>
      <c r="O11" s="1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11">
        <v>510601</v>
      </c>
      <c r="B12" s="10" t="s">
        <v>108</v>
      </c>
      <c r="C12" s="10" t="s">
        <v>51</v>
      </c>
      <c r="D12" s="13">
        <v>213678.85</v>
      </c>
      <c r="E12" s="13">
        <v>-5587.68</v>
      </c>
      <c r="F12" s="13">
        <f t="shared" si="0"/>
        <v>208091.17</v>
      </c>
      <c r="G12" s="13">
        <v>6886.49</v>
      </c>
      <c r="H12" s="13">
        <v>58671.78</v>
      </c>
      <c r="I12" s="13">
        <v>58671.78</v>
      </c>
      <c r="J12" s="13">
        <v>43391.77</v>
      </c>
      <c r="K12" s="13">
        <f t="shared" si="1"/>
        <v>149419.39</v>
      </c>
      <c r="L12" s="13">
        <f t="shared" si="2"/>
        <v>149419.39</v>
      </c>
      <c r="M12" s="13">
        <f t="shared" si="3"/>
        <v>15280.010000000002</v>
      </c>
      <c r="N12" s="15">
        <f t="shared" si="4"/>
        <v>0.28195228081998863</v>
      </c>
      <c r="O12" s="1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11">
        <v>510602</v>
      </c>
      <c r="B13" s="10" t="s">
        <v>108</v>
      </c>
      <c r="C13" s="10" t="s">
        <v>52</v>
      </c>
      <c r="D13" s="13">
        <v>136381</v>
      </c>
      <c r="E13" s="10">
        <v>0</v>
      </c>
      <c r="F13" s="13">
        <f t="shared" si="0"/>
        <v>136381</v>
      </c>
      <c r="G13" s="10">
        <v>0</v>
      </c>
      <c r="H13" s="13">
        <v>35455.41</v>
      </c>
      <c r="I13" s="13">
        <v>35455.41</v>
      </c>
      <c r="J13" s="13">
        <v>33853.76</v>
      </c>
      <c r="K13" s="13">
        <f t="shared" si="1"/>
        <v>100925.59</v>
      </c>
      <c r="L13" s="13">
        <f t="shared" si="2"/>
        <v>100925.59</v>
      </c>
      <c r="M13" s="13">
        <f t="shared" si="3"/>
        <v>1601.6500000000015</v>
      </c>
      <c r="N13" s="15">
        <f t="shared" si="4"/>
        <v>0.25997323674118833</v>
      </c>
      <c r="O13" s="1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11">
        <v>510707</v>
      </c>
      <c r="B14" s="10" t="s">
        <v>108</v>
      </c>
      <c r="C14" s="10" t="s">
        <v>63</v>
      </c>
      <c r="D14" s="13">
        <v>9000</v>
      </c>
      <c r="E14" s="13">
        <v>1050.35</v>
      </c>
      <c r="F14" s="13">
        <f t="shared" si="0"/>
        <v>10050.35</v>
      </c>
      <c r="G14" s="13">
        <v>0</v>
      </c>
      <c r="H14" s="13">
        <v>6084.34</v>
      </c>
      <c r="I14" s="13">
        <v>6084.34</v>
      </c>
      <c r="J14" s="13">
        <v>6084.34</v>
      </c>
      <c r="K14" s="13">
        <f t="shared" si="1"/>
        <v>3966.01</v>
      </c>
      <c r="L14" s="13">
        <f t="shared" si="2"/>
        <v>3966.01</v>
      </c>
      <c r="M14" s="13">
        <f t="shared" si="3"/>
        <v>0</v>
      </c>
      <c r="N14" s="15">
        <f t="shared" si="4"/>
        <v>0.6053858820837085</v>
      </c>
      <c r="O14" s="1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11">
        <v>530101</v>
      </c>
      <c r="B15" s="10" t="s">
        <v>109</v>
      </c>
      <c r="C15" s="10" t="s">
        <v>53</v>
      </c>
      <c r="D15" s="13">
        <v>6800.04</v>
      </c>
      <c r="E15" s="10">
        <v>0</v>
      </c>
      <c r="F15" s="13">
        <f t="shared" si="0"/>
        <v>6800.04</v>
      </c>
      <c r="G15" s="10">
        <v>0</v>
      </c>
      <c r="H15" s="13">
        <v>6000</v>
      </c>
      <c r="I15" s="13">
        <v>1129.19</v>
      </c>
      <c r="J15" s="13">
        <v>1129.19</v>
      </c>
      <c r="K15" s="13">
        <f t="shared" si="1"/>
        <v>800.04</v>
      </c>
      <c r="L15" s="13">
        <f t="shared" si="2"/>
        <v>5670.85</v>
      </c>
      <c r="M15" s="13">
        <f t="shared" si="3"/>
        <v>0</v>
      </c>
      <c r="N15" s="15">
        <f t="shared" si="4"/>
        <v>0.1660563761389639</v>
      </c>
      <c r="O15" s="1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11">
        <v>530104</v>
      </c>
      <c r="B16" s="10" t="s">
        <v>109</v>
      </c>
      <c r="C16" s="10" t="s">
        <v>54</v>
      </c>
      <c r="D16" s="13">
        <v>45900</v>
      </c>
      <c r="E16" s="10">
        <v>0</v>
      </c>
      <c r="F16" s="13">
        <f t="shared" si="0"/>
        <v>45900</v>
      </c>
      <c r="G16" s="13">
        <v>0</v>
      </c>
      <c r="H16" s="13">
        <v>41400</v>
      </c>
      <c r="I16" s="13">
        <v>8863.08</v>
      </c>
      <c r="J16" s="13">
        <v>8863.08</v>
      </c>
      <c r="K16" s="13">
        <f t="shared" si="1"/>
        <v>4500</v>
      </c>
      <c r="L16" s="13">
        <f t="shared" si="2"/>
        <v>37036.92</v>
      </c>
      <c r="M16" s="13">
        <f t="shared" si="3"/>
        <v>0</v>
      </c>
      <c r="N16" s="15">
        <f t="shared" si="4"/>
        <v>0.1930954248366013</v>
      </c>
      <c r="O16" s="1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11">
        <v>530105</v>
      </c>
      <c r="B17" s="10" t="s">
        <v>109</v>
      </c>
      <c r="C17" s="10" t="s">
        <v>55</v>
      </c>
      <c r="D17" s="13">
        <v>3780</v>
      </c>
      <c r="E17" s="13">
        <v>70200</v>
      </c>
      <c r="F17" s="13">
        <f t="shared" si="0"/>
        <v>73980</v>
      </c>
      <c r="G17" s="13">
        <v>7791.39</v>
      </c>
      <c r="H17" s="13">
        <v>18591.13</v>
      </c>
      <c r="I17" s="13">
        <v>18552.63</v>
      </c>
      <c r="J17" s="13">
        <v>13560.25</v>
      </c>
      <c r="K17" s="13">
        <f t="shared" si="1"/>
        <v>55388.869999999995</v>
      </c>
      <c r="L17" s="13">
        <f t="shared" si="2"/>
        <v>55427.369999999995</v>
      </c>
      <c r="M17" s="13">
        <f t="shared" si="3"/>
        <v>4992.380000000001</v>
      </c>
      <c r="N17" s="15">
        <f t="shared" si="4"/>
        <v>0.25077899432278994</v>
      </c>
      <c r="O17" s="1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11">
        <v>530106</v>
      </c>
      <c r="B18" s="10" t="s">
        <v>109</v>
      </c>
      <c r="C18" s="10" t="s">
        <v>119</v>
      </c>
      <c r="D18" s="10">
        <v>0</v>
      </c>
      <c r="E18" s="10">
        <v>50</v>
      </c>
      <c r="F18" s="13">
        <f t="shared" si="0"/>
        <v>50</v>
      </c>
      <c r="G18" s="13">
        <v>0</v>
      </c>
      <c r="H18" s="10">
        <v>0</v>
      </c>
      <c r="I18" s="10">
        <v>0</v>
      </c>
      <c r="J18" s="10">
        <v>0</v>
      </c>
      <c r="K18" s="13">
        <f t="shared" si="1"/>
        <v>50</v>
      </c>
      <c r="L18" s="13">
        <f t="shared" si="2"/>
        <v>50</v>
      </c>
      <c r="M18" s="13">
        <f t="shared" si="3"/>
        <v>0</v>
      </c>
      <c r="N18" s="15">
        <f t="shared" si="4"/>
        <v>0</v>
      </c>
      <c r="O18" s="1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11">
        <v>530201</v>
      </c>
      <c r="B19" s="10" t="s">
        <v>109</v>
      </c>
      <c r="C19" s="10" t="s">
        <v>64</v>
      </c>
      <c r="D19" s="13">
        <v>2400</v>
      </c>
      <c r="E19" s="10">
        <v>0</v>
      </c>
      <c r="F19" s="13">
        <f t="shared" si="0"/>
        <v>2400</v>
      </c>
      <c r="G19" s="13">
        <v>798.34</v>
      </c>
      <c r="H19" s="10">
        <v>401.66</v>
      </c>
      <c r="I19" s="10">
        <v>401.66</v>
      </c>
      <c r="J19" s="10">
        <v>401.66</v>
      </c>
      <c r="K19" s="13">
        <f t="shared" si="1"/>
        <v>1998.34</v>
      </c>
      <c r="L19" s="13">
        <f t="shared" si="2"/>
        <v>1998.34</v>
      </c>
      <c r="M19" s="13">
        <f t="shared" si="3"/>
        <v>0</v>
      </c>
      <c r="N19" s="15">
        <f t="shared" si="4"/>
        <v>0.16735833333333333</v>
      </c>
      <c r="O19" s="1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11">
        <v>530202</v>
      </c>
      <c r="B20" s="10" t="s">
        <v>109</v>
      </c>
      <c r="C20" s="10" t="s">
        <v>65</v>
      </c>
      <c r="D20" s="13">
        <v>1200</v>
      </c>
      <c r="E20" s="10">
        <v>-900</v>
      </c>
      <c r="F20" s="13">
        <f t="shared" si="0"/>
        <v>300</v>
      </c>
      <c r="G20" s="13">
        <v>0</v>
      </c>
      <c r="H20" s="10">
        <v>0</v>
      </c>
      <c r="I20" s="10">
        <v>0</v>
      </c>
      <c r="J20" s="10">
        <v>0</v>
      </c>
      <c r="K20" s="13">
        <f t="shared" si="1"/>
        <v>300</v>
      </c>
      <c r="L20" s="13">
        <f t="shared" si="2"/>
        <v>300</v>
      </c>
      <c r="M20" s="13">
        <f t="shared" si="3"/>
        <v>0</v>
      </c>
      <c r="N20" s="15">
        <f t="shared" si="4"/>
        <v>0</v>
      </c>
      <c r="O20" s="1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11">
        <v>530203</v>
      </c>
      <c r="B21" s="10" t="s">
        <v>109</v>
      </c>
      <c r="C21" s="10" t="s">
        <v>96</v>
      </c>
      <c r="D21" s="10">
        <v>900</v>
      </c>
      <c r="E21" s="10">
        <v>100</v>
      </c>
      <c r="F21" s="13">
        <f t="shared" si="0"/>
        <v>1000</v>
      </c>
      <c r="G21" s="10">
        <v>0</v>
      </c>
      <c r="H21" s="10">
        <v>0</v>
      </c>
      <c r="I21" s="10">
        <v>0</v>
      </c>
      <c r="J21" s="10">
        <v>0</v>
      </c>
      <c r="K21" s="13">
        <f t="shared" si="1"/>
        <v>1000</v>
      </c>
      <c r="L21" s="13">
        <f t="shared" si="2"/>
        <v>1000</v>
      </c>
      <c r="M21" s="13">
        <f t="shared" si="3"/>
        <v>0</v>
      </c>
      <c r="N21" s="15">
        <f t="shared" si="4"/>
        <v>0</v>
      </c>
      <c r="O21" s="1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>
      <c r="A22" s="11">
        <v>530204</v>
      </c>
      <c r="B22" s="10" t="s">
        <v>109</v>
      </c>
      <c r="C22" s="10" t="s">
        <v>97</v>
      </c>
      <c r="D22" s="13">
        <v>6440.96</v>
      </c>
      <c r="E22" s="13">
        <v>-1840</v>
      </c>
      <c r="F22" s="13">
        <f t="shared" si="0"/>
        <v>4600.96</v>
      </c>
      <c r="G22" s="10">
        <v>0</v>
      </c>
      <c r="H22" s="10">
        <v>0</v>
      </c>
      <c r="I22" s="10">
        <v>0</v>
      </c>
      <c r="J22" s="10">
        <v>0</v>
      </c>
      <c r="K22" s="13">
        <f t="shared" si="1"/>
        <v>4600.96</v>
      </c>
      <c r="L22" s="13">
        <f t="shared" si="2"/>
        <v>4600.96</v>
      </c>
      <c r="M22" s="13">
        <f t="shared" si="3"/>
        <v>0</v>
      </c>
      <c r="N22" s="15">
        <f t="shared" si="4"/>
        <v>0</v>
      </c>
      <c r="O22" s="1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11">
        <v>530207</v>
      </c>
      <c r="B23" s="10" t="s">
        <v>109</v>
      </c>
      <c r="C23" s="10" t="s">
        <v>56</v>
      </c>
      <c r="D23" s="13">
        <v>1747052.51</v>
      </c>
      <c r="E23" s="13">
        <v>-12000</v>
      </c>
      <c r="F23" s="13">
        <f t="shared" si="0"/>
        <v>1735052.51</v>
      </c>
      <c r="G23" s="13">
        <v>1703378.5</v>
      </c>
      <c r="H23" s="10">
        <v>0</v>
      </c>
      <c r="I23" s="10">
        <v>0</v>
      </c>
      <c r="J23" s="10">
        <v>0</v>
      </c>
      <c r="K23" s="13">
        <f t="shared" si="1"/>
        <v>1735052.51</v>
      </c>
      <c r="L23" s="13">
        <f t="shared" si="2"/>
        <v>1735052.51</v>
      </c>
      <c r="M23" s="13">
        <f t="shared" si="3"/>
        <v>0</v>
      </c>
      <c r="N23" s="15">
        <f t="shared" si="4"/>
        <v>0</v>
      </c>
      <c r="O23" s="1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>
      <c r="A24" s="11">
        <v>530208</v>
      </c>
      <c r="B24" s="10" t="s">
        <v>109</v>
      </c>
      <c r="C24" s="10" t="s">
        <v>98</v>
      </c>
      <c r="D24" s="13">
        <v>100998.2</v>
      </c>
      <c r="E24" s="13">
        <v>-26100</v>
      </c>
      <c r="F24" s="13">
        <f t="shared" si="0"/>
        <v>74898.2</v>
      </c>
      <c r="G24" s="13">
        <v>0</v>
      </c>
      <c r="H24" s="10">
        <v>0</v>
      </c>
      <c r="I24" s="10">
        <v>0</v>
      </c>
      <c r="J24" s="10">
        <v>0</v>
      </c>
      <c r="K24" s="13">
        <f t="shared" si="1"/>
        <v>74898.2</v>
      </c>
      <c r="L24" s="13">
        <f t="shared" si="2"/>
        <v>74898.2</v>
      </c>
      <c r="M24" s="13">
        <f t="shared" si="3"/>
        <v>0</v>
      </c>
      <c r="N24" s="15">
        <f t="shared" si="4"/>
        <v>0</v>
      </c>
      <c r="O24" s="1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11">
        <v>530209</v>
      </c>
      <c r="B25" s="10" t="s">
        <v>109</v>
      </c>
      <c r="C25" s="10" t="s">
        <v>99</v>
      </c>
      <c r="D25" s="13">
        <v>4989.96</v>
      </c>
      <c r="E25" s="13">
        <v>1710.04</v>
      </c>
      <c r="F25" s="13">
        <f t="shared" si="0"/>
        <v>6700</v>
      </c>
      <c r="G25" s="13">
        <v>0</v>
      </c>
      <c r="H25" s="10">
        <v>0</v>
      </c>
      <c r="I25" s="10">
        <v>0</v>
      </c>
      <c r="J25" s="10">
        <v>0</v>
      </c>
      <c r="K25" s="13">
        <f t="shared" si="1"/>
        <v>6700</v>
      </c>
      <c r="L25" s="13">
        <f t="shared" si="2"/>
        <v>6700</v>
      </c>
      <c r="M25" s="13">
        <f t="shared" si="3"/>
        <v>0</v>
      </c>
      <c r="N25" s="15">
        <f t="shared" si="4"/>
        <v>0</v>
      </c>
      <c r="O25" s="1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>
      <c r="A26" s="11">
        <v>530235</v>
      </c>
      <c r="B26" s="10" t="s">
        <v>109</v>
      </c>
      <c r="C26" s="10" t="s">
        <v>100</v>
      </c>
      <c r="D26" s="13">
        <v>6000</v>
      </c>
      <c r="E26" s="13">
        <v>-5350</v>
      </c>
      <c r="F26" s="13">
        <f t="shared" si="0"/>
        <v>650</v>
      </c>
      <c r="G26" s="13">
        <v>0</v>
      </c>
      <c r="H26" s="10">
        <v>0</v>
      </c>
      <c r="I26" s="10">
        <v>0</v>
      </c>
      <c r="J26" s="10">
        <v>0</v>
      </c>
      <c r="K26" s="13">
        <f t="shared" si="1"/>
        <v>650</v>
      </c>
      <c r="L26" s="13">
        <f t="shared" si="2"/>
        <v>650</v>
      </c>
      <c r="M26" s="13">
        <f t="shared" si="3"/>
        <v>0</v>
      </c>
      <c r="N26" s="15">
        <f t="shared" si="4"/>
        <v>0</v>
      </c>
      <c r="O26" s="1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11">
        <v>530241</v>
      </c>
      <c r="B27" s="10" t="s">
        <v>109</v>
      </c>
      <c r="C27" s="10" t="s">
        <v>101</v>
      </c>
      <c r="D27" s="13">
        <v>5000</v>
      </c>
      <c r="E27" s="10">
        <v>0</v>
      </c>
      <c r="F27" s="13">
        <f t="shared" si="0"/>
        <v>5000</v>
      </c>
      <c r="G27" s="13">
        <v>2700</v>
      </c>
      <c r="H27" s="10">
        <v>0</v>
      </c>
      <c r="I27" s="10">
        <v>0</v>
      </c>
      <c r="J27" s="10">
        <v>0</v>
      </c>
      <c r="K27" s="13">
        <f t="shared" si="1"/>
        <v>5000</v>
      </c>
      <c r="L27" s="13">
        <f t="shared" si="2"/>
        <v>5000</v>
      </c>
      <c r="M27" s="13">
        <f t="shared" si="3"/>
        <v>0</v>
      </c>
      <c r="N27" s="15">
        <f t="shared" si="4"/>
        <v>0</v>
      </c>
      <c r="O27" s="1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>
      <c r="A28" s="11">
        <v>530249</v>
      </c>
      <c r="B28" s="10" t="s">
        <v>109</v>
      </c>
      <c r="C28" s="10" t="s">
        <v>68</v>
      </c>
      <c r="D28" s="13">
        <v>200000</v>
      </c>
      <c r="E28" s="13">
        <v>80000</v>
      </c>
      <c r="F28" s="13">
        <f t="shared" si="0"/>
        <v>280000</v>
      </c>
      <c r="G28" s="13">
        <v>274955</v>
      </c>
      <c r="H28" s="10">
        <v>0</v>
      </c>
      <c r="I28" s="10">
        <v>0</v>
      </c>
      <c r="J28" s="10">
        <v>0</v>
      </c>
      <c r="K28" s="13">
        <f t="shared" si="1"/>
        <v>280000</v>
      </c>
      <c r="L28" s="13">
        <f t="shared" si="2"/>
        <v>280000</v>
      </c>
      <c r="M28" s="13">
        <f t="shared" si="3"/>
        <v>0</v>
      </c>
      <c r="N28" s="15">
        <f t="shared" si="4"/>
        <v>0</v>
      </c>
      <c r="O28" s="1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11">
        <v>530301</v>
      </c>
      <c r="B29" s="10" t="s">
        <v>109</v>
      </c>
      <c r="C29" s="10" t="s">
        <v>69</v>
      </c>
      <c r="D29" s="13">
        <v>41060</v>
      </c>
      <c r="E29" s="13">
        <v>-15010</v>
      </c>
      <c r="F29" s="13">
        <f t="shared" si="0"/>
        <v>26050</v>
      </c>
      <c r="G29" s="10">
        <v>0</v>
      </c>
      <c r="H29" s="10">
        <v>0</v>
      </c>
      <c r="I29" s="10">
        <v>0</v>
      </c>
      <c r="J29" s="10">
        <v>0</v>
      </c>
      <c r="K29" s="13">
        <f t="shared" si="1"/>
        <v>26050</v>
      </c>
      <c r="L29" s="13">
        <f t="shared" si="2"/>
        <v>26050</v>
      </c>
      <c r="M29" s="13">
        <f t="shared" si="3"/>
        <v>0</v>
      </c>
      <c r="N29" s="15">
        <f t="shared" si="4"/>
        <v>0</v>
      </c>
      <c r="O29" s="1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11">
        <v>530302</v>
      </c>
      <c r="B30" s="10" t="s">
        <v>109</v>
      </c>
      <c r="C30" s="10" t="s">
        <v>70</v>
      </c>
      <c r="D30" s="13">
        <v>162620.02</v>
      </c>
      <c r="E30" s="13">
        <v>-37350</v>
      </c>
      <c r="F30" s="13">
        <f t="shared" si="0"/>
        <v>125270.01999999999</v>
      </c>
      <c r="G30" s="13">
        <v>0.1</v>
      </c>
      <c r="H30" s="13">
        <v>14169.04</v>
      </c>
      <c r="I30" s="13">
        <v>14109.04</v>
      </c>
      <c r="J30" s="13">
        <v>13176.04</v>
      </c>
      <c r="K30" s="13">
        <f t="shared" si="1"/>
        <v>111100.97999999998</v>
      </c>
      <c r="L30" s="13">
        <f t="shared" si="2"/>
        <v>111160.97999999998</v>
      </c>
      <c r="M30" s="13">
        <f t="shared" si="3"/>
        <v>933</v>
      </c>
      <c r="N30" s="15">
        <f t="shared" si="4"/>
        <v>0.11262902328905194</v>
      </c>
      <c r="O30" s="1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11">
        <v>530303</v>
      </c>
      <c r="B31" s="10" t="s">
        <v>109</v>
      </c>
      <c r="C31" s="10" t="s">
        <v>71</v>
      </c>
      <c r="D31" s="13">
        <v>5800</v>
      </c>
      <c r="E31" s="13">
        <v>13510</v>
      </c>
      <c r="F31" s="13">
        <f t="shared" si="0"/>
        <v>19310</v>
      </c>
      <c r="G31" s="13">
        <v>0</v>
      </c>
      <c r="H31" s="10">
        <v>0</v>
      </c>
      <c r="I31" s="10">
        <v>0</v>
      </c>
      <c r="J31" s="10">
        <v>0</v>
      </c>
      <c r="K31" s="13">
        <f t="shared" si="1"/>
        <v>19310</v>
      </c>
      <c r="L31" s="13">
        <f t="shared" si="2"/>
        <v>19310</v>
      </c>
      <c r="M31" s="13">
        <f t="shared" si="3"/>
        <v>0</v>
      </c>
      <c r="N31" s="15">
        <f t="shared" si="4"/>
        <v>0</v>
      </c>
      <c r="O31" s="1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>
      <c r="A32" s="11">
        <v>530304</v>
      </c>
      <c r="B32" s="10" t="s">
        <v>109</v>
      </c>
      <c r="C32" s="10" t="s">
        <v>72</v>
      </c>
      <c r="D32" s="13">
        <v>8000</v>
      </c>
      <c r="E32" s="13">
        <v>46250</v>
      </c>
      <c r="F32" s="13">
        <f t="shared" si="0"/>
        <v>54250</v>
      </c>
      <c r="G32" s="13">
        <v>27030.15</v>
      </c>
      <c r="H32" s="13">
        <v>10301.85</v>
      </c>
      <c r="I32" s="13">
        <v>10301.85</v>
      </c>
      <c r="J32" s="13">
        <v>10301.85</v>
      </c>
      <c r="K32" s="13">
        <f t="shared" si="1"/>
        <v>43948.15</v>
      </c>
      <c r="L32" s="13">
        <f t="shared" si="2"/>
        <v>43948.15</v>
      </c>
      <c r="M32" s="13">
        <f t="shared" si="3"/>
        <v>0</v>
      </c>
      <c r="N32" s="15">
        <f t="shared" si="4"/>
        <v>0.18989585253456223</v>
      </c>
      <c r="O32" s="1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>
      <c r="A33" s="11">
        <v>530402</v>
      </c>
      <c r="B33" s="10" t="s">
        <v>109</v>
      </c>
      <c r="C33" s="10" t="s">
        <v>102</v>
      </c>
      <c r="D33" s="13">
        <v>40000</v>
      </c>
      <c r="E33" s="13">
        <v>67000</v>
      </c>
      <c r="F33" s="13">
        <f t="shared" si="0"/>
        <v>107000</v>
      </c>
      <c r="G33" s="13">
        <v>63486.31</v>
      </c>
      <c r="H33" s="10">
        <v>28</v>
      </c>
      <c r="I33" s="10">
        <v>28</v>
      </c>
      <c r="J33" s="10">
        <v>28</v>
      </c>
      <c r="K33" s="13">
        <f t="shared" si="1"/>
        <v>106972</v>
      </c>
      <c r="L33" s="13">
        <f t="shared" si="2"/>
        <v>106972</v>
      </c>
      <c r="M33" s="13">
        <f t="shared" si="3"/>
        <v>0</v>
      </c>
      <c r="N33" s="15">
        <f t="shared" si="4"/>
        <v>0.0002616822429906542</v>
      </c>
      <c r="O33" s="1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>
      <c r="A34" s="11">
        <v>530403</v>
      </c>
      <c r="B34" s="10" t="s">
        <v>109</v>
      </c>
      <c r="C34" s="10" t="s">
        <v>88</v>
      </c>
      <c r="D34" s="13">
        <v>1500</v>
      </c>
      <c r="E34" s="10">
        <v>0</v>
      </c>
      <c r="F34" s="13">
        <f t="shared" si="0"/>
        <v>1500</v>
      </c>
      <c r="G34" s="13">
        <v>0</v>
      </c>
      <c r="H34" s="10">
        <v>0</v>
      </c>
      <c r="I34" s="10">
        <v>0</v>
      </c>
      <c r="J34" s="10">
        <v>0</v>
      </c>
      <c r="K34" s="13">
        <f t="shared" si="1"/>
        <v>1500</v>
      </c>
      <c r="L34" s="13">
        <f t="shared" si="2"/>
        <v>1500</v>
      </c>
      <c r="M34" s="13">
        <f t="shared" si="3"/>
        <v>0</v>
      </c>
      <c r="N34" s="15">
        <f t="shared" si="4"/>
        <v>0</v>
      </c>
      <c r="O34" s="1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>
      <c r="A35" s="11">
        <v>530404</v>
      </c>
      <c r="B35" s="10" t="s">
        <v>109</v>
      </c>
      <c r="C35" s="10" t="s">
        <v>89</v>
      </c>
      <c r="D35" s="13">
        <v>19620</v>
      </c>
      <c r="E35" s="13">
        <v>17300</v>
      </c>
      <c r="F35" s="13">
        <f t="shared" si="0"/>
        <v>36920</v>
      </c>
      <c r="G35" s="13">
        <v>0</v>
      </c>
      <c r="H35" s="10">
        <v>0</v>
      </c>
      <c r="I35" s="10">
        <v>0</v>
      </c>
      <c r="J35" s="10">
        <v>0</v>
      </c>
      <c r="K35" s="13">
        <f t="shared" si="1"/>
        <v>36920</v>
      </c>
      <c r="L35" s="13">
        <f t="shared" si="2"/>
        <v>36920</v>
      </c>
      <c r="M35" s="13">
        <f t="shared" si="3"/>
        <v>0</v>
      </c>
      <c r="N35" s="15">
        <f t="shared" si="4"/>
        <v>0</v>
      </c>
      <c r="O35" s="1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>
      <c r="A36" s="11">
        <v>530405</v>
      </c>
      <c r="B36" s="10" t="s">
        <v>109</v>
      </c>
      <c r="C36" s="10" t="s">
        <v>90</v>
      </c>
      <c r="D36" s="10">
        <v>400</v>
      </c>
      <c r="E36" s="13">
        <v>8840</v>
      </c>
      <c r="F36" s="13">
        <f t="shared" si="0"/>
        <v>9240</v>
      </c>
      <c r="G36" s="13">
        <v>0</v>
      </c>
      <c r="H36" s="10">
        <v>0</v>
      </c>
      <c r="I36" s="10">
        <v>0</v>
      </c>
      <c r="J36" s="10">
        <v>0</v>
      </c>
      <c r="K36" s="13">
        <f t="shared" si="1"/>
        <v>9240</v>
      </c>
      <c r="L36" s="13">
        <f t="shared" si="2"/>
        <v>9240</v>
      </c>
      <c r="M36" s="13">
        <f t="shared" si="3"/>
        <v>0</v>
      </c>
      <c r="N36" s="15">
        <f t="shared" si="4"/>
        <v>0</v>
      </c>
      <c r="O36" s="1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>
      <c r="A37" s="11">
        <v>530502</v>
      </c>
      <c r="B37" s="10" t="s">
        <v>109</v>
      </c>
      <c r="C37" s="10" t="s">
        <v>102</v>
      </c>
      <c r="D37" s="10">
        <v>0</v>
      </c>
      <c r="E37" s="10">
        <v>220</v>
      </c>
      <c r="F37" s="13">
        <f t="shared" si="0"/>
        <v>220</v>
      </c>
      <c r="G37" s="13">
        <v>0</v>
      </c>
      <c r="H37" s="10">
        <v>0</v>
      </c>
      <c r="I37" s="10">
        <v>0</v>
      </c>
      <c r="J37" s="10">
        <v>0</v>
      </c>
      <c r="K37" s="13">
        <f t="shared" si="1"/>
        <v>220</v>
      </c>
      <c r="L37" s="13">
        <f t="shared" si="2"/>
        <v>220</v>
      </c>
      <c r="M37" s="13">
        <f t="shared" si="3"/>
        <v>0</v>
      </c>
      <c r="N37" s="15">
        <f t="shared" si="4"/>
        <v>0</v>
      </c>
      <c r="O37" s="1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>
      <c r="A38" s="11">
        <v>530601</v>
      </c>
      <c r="B38" s="10" t="s">
        <v>109</v>
      </c>
      <c r="C38" s="10" t="s">
        <v>75</v>
      </c>
      <c r="D38" s="13">
        <v>50000</v>
      </c>
      <c r="E38" s="13">
        <v>-25000</v>
      </c>
      <c r="F38" s="13">
        <f t="shared" si="0"/>
        <v>25000</v>
      </c>
      <c r="G38" s="13">
        <v>0</v>
      </c>
      <c r="H38" s="10">
        <v>0</v>
      </c>
      <c r="I38" s="10">
        <v>0</v>
      </c>
      <c r="J38" s="10">
        <v>0</v>
      </c>
      <c r="K38" s="13">
        <f t="shared" si="1"/>
        <v>25000</v>
      </c>
      <c r="L38" s="13">
        <f t="shared" si="2"/>
        <v>25000</v>
      </c>
      <c r="M38" s="13">
        <f t="shared" si="3"/>
        <v>0</v>
      </c>
      <c r="N38" s="15">
        <f t="shared" si="4"/>
        <v>0</v>
      </c>
      <c r="O38" s="1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>
      <c r="A39" s="11">
        <v>530602</v>
      </c>
      <c r="B39" s="10" t="s">
        <v>109</v>
      </c>
      <c r="C39" s="10" t="s">
        <v>76</v>
      </c>
      <c r="D39" s="13">
        <v>6000</v>
      </c>
      <c r="E39" s="10">
        <v>0</v>
      </c>
      <c r="F39" s="13">
        <f t="shared" si="0"/>
        <v>6000</v>
      </c>
      <c r="G39" s="10">
        <v>0</v>
      </c>
      <c r="H39" s="10">
        <v>0</v>
      </c>
      <c r="I39" s="10">
        <v>0</v>
      </c>
      <c r="J39" s="10">
        <v>0</v>
      </c>
      <c r="K39" s="13">
        <f t="shared" si="1"/>
        <v>6000</v>
      </c>
      <c r="L39" s="13">
        <f t="shared" si="2"/>
        <v>6000</v>
      </c>
      <c r="M39" s="13">
        <f t="shared" si="3"/>
        <v>0</v>
      </c>
      <c r="N39" s="15">
        <f t="shared" si="4"/>
        <v>0</v>
      </c>
      <c r="O39" s="1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>
      <c r="A40" s="11">
        <v>530606</v>
      </c>
      <c r="B40" s="10" t="s">
        <v>109</v>
      </c>
      <c r="C40" s="10" t="s">
        <v>77</v>
      </c>
      <c r="D40" s="10">
        <v>0</v>
      </c>
      <c r="E40" s="13">
        <v>1000</v>
      </c>
      <c r="F40" s="13">
        <f t="shared" si="0"/>
        <v>1000</v>
      </c>
      <c r="G40" s="13">
        <v>0</v>
      </c>
      <c r="H40" s="10">
        <v>342</v>
      </c>
      <c r="I40" s="10">
        <v>342</v>
      </c>
      <c r="J40" s="10">
        <v>0</v>
      </c>
      <c r="K40" s="13">
        <f t="shared" si="1"/>
        <v>658</v>
      </c>
      <c r="L40" s="13">
        <f t="shared" si="2"/>
        <v>658</v>
      </c>
      <c r="M40" s="13">
        <f t="shared" si="3"/>
        <v>342</v>
      </c>
      <c r="N40" s="15">
        <f t="shared" si="4"/>
        <v>0.342</v>
      </c>
      <c r="O40" s="1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>
      <c r="A41" s="11">
        <v>530607</v>
      </c>
      <c r="B41" s="10" t="s">
        <v>109</v>
      </c>
      <c r="C41" s="10" t="s">
        <v>78</v>
      </c>
      <c r="D41" s="13">
        <v>16721.48</v>
      </c>
      <c r="E41" s="13">
        <v>-16721.48</v>
      </c>
      <c r="F41" s="13">
        <f t="shared" si="0"/>
        <v>0</v>
      </c>
      <c r="G41" s="10">
        <v>0</v>
      </c>
      <c r="H41" s="10">
        <v>0</v>
      </c>
      <c r="I41" s="10">
        <v>0</v>
      </c>
      <c r="J41" s="10">
        <v>0</v>
      </c>
      <c r="K41" s="13">
        <f t="shared" si="1"/>
        <v>0</v>
      </c>
      <c r="L41" s="13">
        <f t="shared" si="2"/>
        <v>0</v>
      </c>
      <c r="M41" s="13">
        <f t="shared" si="3"/>
        <v>0</v>
      </c>
      <c r="N41" s="15">
        <f t="shared" si="4"/>
        <v>0</v>
      </c>
      <c r="O41" s="1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>
      <c r="A42" s="11">
        <v>530613</v>
      </c>
      <c r="B42" s="10" t="s">
        <v>109</v>
      </c>
      <c r="C42" s="10" t="s">
        <v>79</v>
      </c>
      <c r="D42" s="13">
        <v>193986.47</v>
      </c>
      <c r="E42" s="13">
        <v>-126600</v>
      </c>
      <c r="F42" s="13">
        <f t="shared" si="0"/>
        <v>67386.47</v>
      </c>
      <c r="G42" s="13">
        <v>67032</v>
      </c>
      <c r="H42" s="10">
        <v>0</v>
      </c>
      <c r="I42" s="10">
        <v>0</v>
      </c>
      <c r="J42" s="10">
        <v>0</v>
      </c>
      <c r="K42" s="13">
        <f t="shared" si="1"/>
        <v>67386.47</v>
      </c>
      <c r="L42" s="13">
        <f t="shared" si="2"/>
        <v>67386.47</v>
      </c>
      <c r="M42" s="13">
        <f t="shared" si="3"/>
        <v>0</v>
      </c>
      <c r="N42" s="15">
        <f t="shared" si="4"/>
        <v>0</v>
      </c>
      <c r="O42" s="1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>
      <c r="A43" s="11">
        <v>530701</v>
      </c>
      <c r="B43" s="10" t="s">
        <v>109</v>
      </c>
      <c r="C43" s="10" t="s">
        <v>103</v>
      </c>
      <c r="D43" s="13">
        <v>112000</v>
      </c>
      <c r="E43" s="10">
        <v>0</v>
      </c>
      <c r="F43" s="13">
        <f t="shared" si="0"/>
        <v>112000</v>
      </c>
      <c r="G43" s="10">
        <v>0</v>
      </c>
      <c r="H43" s="10">
        <v>0</v>
      </c>
      <c r="I43" s="10">
        <v>0</v>
      </c>
      <c r="J43" s="10">
        <v>0</v>
      </c>
      <c r="K43" s="13">
        <f t="shared" si="1"/>
        <v>112000</v>
      </c>
      <c r="L43" s="13">
        <f t="shared" si="2"/>
        <v>112000</v>
      </c>
      <c r="M43" s="13">
        <f t="shared" si="3"/>
        <v>0</v>
      </c>
      <c r="N43" s="15">
        <f t="shared" si="4"/>
        <v>0</v>
      </c>
      <c r="O43" s="1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>
      <c r="A44" s="11">
        <v>530702</v>
      </c>
      <c r="B44" s="10" t="s">
        <v>109</v>
      </c>
      <c r="C44" s="10" t="s">
        <v>80</v>
      </c>
      <c r="D44" s="13">
        <v>30600</v>
      </c>
      <c r="E44" s="13">
        <v>-4200</v>
      </c>
      <c r="F44" s="13">
        <f t="shared" si="0"/>
        <v>26400</v>
      </c>
      <c r="G44" s="13">
        <v>5801.55</v>
      </c>
      <c r="H44" s="13">
        <v>1700</v>
      </c>
      <c r="I44" s="13">
        <v>1700</v>
      </c>
      <c r="J44" s="10">
        <v>0</v>
      </c>
      <c r="K44" s="13">
        <f t="shared" si="1"/>
        <v>24700</v>
      </c>
      <c r="L44" s="13">
        <f t="shared" si="2"/>
        <v>24700</v>
      </c>
      <c r="M44" s="13">
        <f t="shared" si="3"/>
        <v>1700</v>
      </c>
      <c r="N44" s="15">
        <f t="shared" si="4"/>
        <v>0.06439393939393939</v>
      </c>
      <c r="O44" s="16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>
      <c r="A45" s="11">
        <v>530704</v>
      </c>
      <c r="B45" s="10" t="s">
        <v>109</v>
      </c>
      <c r="C45" s="10" t="s">
        <v>81</v>
      </c>
      <c r="D45" s="13">
        <v>5800</v>
      </c>
      <c r="E45" s="13">
        <v>-3800</v>
      </c>
      <c r="F45" s="13">
        <f t="shared" si="0"/>
        <v>2000</v>
      </c>
      <c r="G45" s="13">
        <v>0</v>
      </c>
      <c r="H45" s="10">
        <v>0</v>
      </c>
      <c r="I45" s="10">
        <v>0</v>
      </c>
      <c r="J45" s="10">
        <v>0</v>
      </c>
      <c r="K45" s="13">
        <f t="shared" si="1"/>
        <v>2000</v>
      </c>
      <c r="L45" s="13">
        <f t="shared" si="2"/>
        <v>2000</v>
      </c>
      <c r="M45" s="13">
        <f t="shared" si="3"/>
        <v>0</v>
      </c>
      <c r="N45" s="15">
        <f t="shared" si="4"/>
        <v>0</v>
      </c>
      <c r="O45" s="16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>
      <c r="A46" s="11">
        <v>530802</v>
      </c>
      <c r="B46" s="10" t="s">
        <v>109</v>
      </c>
      <c r="C46" s="10" t="s">
        <v>113</v>
      </c>
      <c r="D46" s="10">
        <v>0</v>
      </c>
      <c r="E46" s="10">
        <v>700.48</v>
      </c>
      <c r="F46" s="13">
        <f t="shared" si="0"/>
        <v>700.48</v>
      </c>
      <c r="G46" s="10">
        <v>0</v>
      </c>
      <c r="H46" s="10">
        <v>0</v>
      </c>
      <c r="I46" s="10">
        <v>0</v>
      </c>
      <c r="J46" s="10">
        <v>0</v>
      </c>
      <c r="K46" s="13">
        <f t="shared" si="1"/>
        <v>700.48</v>
      </c>
      <c r="L46" s="13">
        <f t="shared" si="2"/>
        <v>700.48</v>
      </c>
      <c r="M46" s="13">
        <f t="shared" si="3"/>
        <v>0</v>
      </c>
      <c r="N46" s="15">
        <f t="shared" si="4"/>
        <v>0</v>
      </c>
      <c r="O46" s="1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>
      <c r="A47" s="11">
        <v>530803</v>
      </c>
      <c r="B47" s="10" t="s">
        <v>109</v>
      </c>
      <c r="C47" s="10" t="s">
        <v>83</v>
      </c>
      <c r="D47" s="13">
        <v>2980</v>
      </c>
      <c r="E47" s="13">
        <v>3720</v>
      </c>
      <c r="F47" s="13">
        <f t="shared" si="0"/>
        <v>6700</v>
      </c>
      <c r="G47" s="13">
        <v>0</v>
      </c>
      <c r="H47" s="13">
        <v>6506.29</v>
      </c>
      <c r="I47" s="13">
        <v>6506.29</v>
      </c>
      <c r="J47" s="13">
        <v>6506.29</v>
      </c>
      <c r="K47" s="13">
        <f t="shared" si="1"/>
        <v>193.71000000000004</v>
      </c>
      <c r="L47" s="13">
        <f t="shared" si="2"/>
        <v>193.71000000000004</v>
      </c>
      <c r="M47" s="13">
        <f t="shared" si="3"/>
        <v>0</v>
      </c>
      <c r="N47" s="15">
        <f t="shared" si="4"/>
        <v>0.9710880597014925</v>
      </c>
      <c r="O47" s="16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>
      <c r="A48" s="11">
        <v>530804</v>
      </c>
      <c r="B48" s="10" t="s">
        <v>109</v>
      </c>
      <c r="C48" s="10" t="s">
        <v>84</v>
      </c>
      <c r="D48" s="13">
        <v>7000</v>
      </c>
      <c r="E48" s="10">
        <v>250</v>
      </c>
      <c r="F48" s="13">
        <f t="shared" si="0"/>
        <v>7250</v>
      </c>
      <c r="G48" s="13">
        <v>0</v>
      </c>
      <c r="H48" s="10">
        <v>16.8</v>
      </c>
      <c r="I48" s="10">
        <v>16.8</v>
      </c>
      <c r="J48" s="10">
        <v>16.8</v>
      </c>
      <c r="K48" s="13">
        <f t="shared" si="1"/>
        <v>7233.2</v>
      </c>
      <c r="L48" s="13">
        <f t="shared" si="2"/>
        <v>7233.2</v>
      </c>
      <c r="M48" s="13">
        <f t="shared" si="3"/>
        <v>0</v>
      </c>
      <c r="N48" s="15">
        <f t="shared" si="4"/>
        <v>0.002317241379310345</v>
      </c>
      <c r="O48" s="1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>
      <c r="A49" s="11">
        <v>530805</v>
      </c>
      <c r="B49" s="10" t="s">
        <v>109</v>
      </c>
      <c r="C49" s="10" t="s">
        <v>85</v>
      </c>
      <c r="D49" s="10">
        <v>200</v>
      </c>
      <c r="E49" s="10">
        <v>50</v>
      </c>
      <c r="F49" s="13">
        <f t="shared" si="0"/>
        <v>250</v>
      </c>
      <c r="G49" s="10">
        <v>0</v>
      </c>
      <c r="H49" s="10">
        <v>0</v>
      </c>
      <c r="I49" s="10">
        <v>0</v>
      </c>
      <c r="J49" s="10">
        <v>0</v>
      </c>
      <c r="K49" s="13">
        <f t="shared" si="1"/>
        <v>250</v>
      </c>
      <c r="L49" s="13">
        <f t="shared" si="2"/>
        <v>250</v>
      </c>
      <c r="M49" s="13">
        <f t="shared" si="3"/>
        <v>0</v>
      </c>
      <c r="N49" s="15">
        <f t="shared" si="4"/>
        <v>0</v>
      </c>
      <c r="O49" s="16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>
      <c r="A50" s="11">
        <v>530811</v>
      </c>
      <c r="B50" s="10" t="s">
        <v>109</v>
      </c>
      <c r="C50" s="10" t="s">
        <v>104</v>
      </c>
      <c r="D50" s="10">
        <v>600</v>
      </c>
      <c r="E50" s="13">
        <v>7200</v>
      </c>
      <c r="F50" s="13">
        <f t="shared" si="0"/>
        <v>7800</v>
      </c>
      <c r="G50" s="10">
        <v>0</v>
      </c>
      <c r="H50" s="10">
        <v>326.4</v>
      </c>
      <c r="I50" s="10">
        <v>326.4</v>
      </c>
      <c r="J50" s="10">
        <v>326.4</v>
      </c>
      <c r="K50" s="13">
        <f t="shared" si="1"/>
        <v>7473.6</v>
      </c>
      <c r="L50" s="13">
        <f t="shared" si="2"/>
        <v>7473.6</v>
      </c>
      <c r="M50" s="13">
        <f t="shared" si="3"/>
        <v>0</v>
      </c>
      <c r="N50" s="15">
        <f t="shared" si="4"/>
        <v>0.041846153846153845</v>
      </c>
      <c r="O50" s="16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>
      <c r="A51" s="11">
        <v>530813</v>
      </c>
      <c r="B51" s="10" t="s">
        <v>109</v>
      </c>
      <c r="C51" s="10" t="s">
        <v>86</v>
      </c>
      <c r="D51" s="13">
        <v>10240</v>
      </c>
      <c r="E51" s="13">
        <v>-7540</v>
      </c>
      <c r="F51" s="13">
        <f t="shared" si="0"/>
        <v>2700</v>
      </c>
      <c r="G51" s="13">
        <v>0</v>
      </c>
      <c r="H51" s="10">
        <v>0</v>
      </c>
      <c r="I51" s="10">
        <v>0</v>
      </c>
      <c r="J51" s="10">
        <v>0</v>
      </c>
      <c r="K51" s="13">
        <f t="shared" si="1"/>
        <v>2700</v>
      </c>
      <c r="L51" s="13">
        <f t="shared" si="2"/>
        <v>2700</v>
      </c>
      <c r="M51" s="13">
        <f t="shared" si="3"/>
        <v>0</v>
      </c>
      <c r="N51" s="15">
        <f t="shared" si="4"/>
        <v>0</v>
      </c>
      <c r="O51" s="1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>
      <c r="A52" s="11">
        <v>531404</v>
      </c>
      <c r="B52" s="10" t="s">
        <v>109</v>
      </c>
      <c r="C52" s="10" t="s">
        <v>114</v>
      </c>
      <c r="D52" s="10">
        <v>0</v>
      </c>
      <c r="E52" s="13">
        <v>3000</v>
      </c>
      <c r="F52" s="13">
        <f t="shared" si="0"/>
        <v>3000</v>
      </c>
      <c r="G52" s="13">
        <v>0</v>
      </c>
      <c r="H52" s="10">
        <v>0</v>
      </c>
      <c r="I52" s="10">
        <v>0</v>
      </c>
      <c r="J52" s="10">
        <v>0</v>
      </c>
      <c r="K52" s="13">
        <f t="shared" si="1"/>
        <v>3000</v>
      </c>
      <c r="L52" s="13">
        <f t="shared" si="2"/>
        <v>3000</v>
      </c>
      <c r="M52" s="13">
        <f t="shared" si="3"/>
        <v>0</v>
      </c>
      <c r="N52" s="15">
        <f t="shared" si="4"/>
        <v>0</v>
      </c>
      <c r="O52" s="16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>
      <c r="A53" s="11">
        <v>531601</v>
      </c>
      <c r="B53" s="10" t="s">
        <v>109</v>
      </c>
      <c r="C53" s="10" t="s">
        <v>115</v>
      </c>
      <c r="D53" s="10">
        <v>0</v>
      </c>
      <c r="E53" s="10">
        <v>0</v>
      </c>
      <c r="F53" s="13">
        <f t="shared" si="0"/>
        <v>0</v>
      </c>
      <c r="G53" s="10">
        <v>0</v>
      </c>
      <c r="H53" s="10">
        <v>0</v>
      </c>
      <c r="I53" s="10">
        <v>0</v>
      </c>
      <c r="J53" s="10">
        <v>0</v>
      </c>
      <c r="K53" s="13">
        <f t="shared" si="1"/>
        <v>0</v>
      </c>
      <c r="L53" s="13">
        <f t="shared" si="2"/>
        <v>0</v>
      </c>
      <c r="M53" s="13">
        <f t="shared" si="3"/>
        <v>0</v>
      </c>
      <c r="N53" s="15">
        <f t="shared" si="4"/>
        <v>0</v>
      </c>
      <c r="O53" s="16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>
      <c r="A54" s="11">
        <v>570102</v>
      </c>
      <c r="B54" s="10" t="s">
        <v>110</v>
      </c>
      <c r="C54" s="10" t="s">
        <v>105</v>
      </c>
      <c r="D54" s="13">
        <v>1400</v>
      </c>
      <c r="E54" s="10">
        <v>700</v>
      </c>
      <c r="F54" s="13">
        <f t="shared" si="0"/>
        <v>2100</v>
      </c>
      <c r="G54" s="10">
        <v>357.76</v>
      </c>
      <c r="H54" s="10">
        <v>830.97</v>
      </c>
      <c r="I54" s="10">
        <v>830.97</v>
      </c>
      <c r="J54" s="10">
        <v>830.97</v>
      </c>
      <c r="K54" s="13">
        <f t="shared" si="1"/>
        <v>1269.03</v>
      </c>
      <c r="L54" s="13">
        <f t="shared" si="2"/>
        <v>1269.03</v>
      </c>
      <c r="M54" s="13">
        <f t="shared" si="3"/>
        <v>0</v>
      </c>
      <c r="N54" s="15">
        <f t="shared" si="4"/>
        <v>0.3957</v>
      </c>
      <c r="O54" s="16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>
      <c r="A55" s="11">
        <v>570199</v>
      </c>
      <c r="B55" s="10" t="s">
        <v>110</v>
      </c>
      <c r="C55" s="10" t="s">
        <v>117</v>
      </c>
      <c r="D55" s="10">
        <v>0</v>
      </c>
      <c r="E55" s="10">
        <v>800</v>
      </c>
      <c r="F55" s="13">
        <f t="shared" si="0"/>
        <v>800</v>
      </c>
      <c r="G55" s="10">
        <v>0</v>
      </c>
      <c r="H55" s="10">
        <v>780</v>
      </c>
      <c r="I55" s="10">
        <v>780</v>
      </c>
      <c r="J55" s="10">
        <v>780</v>
      </c>
      <c r="K55" s="13">
        <f t="shared" si="1"/>
        <v>20</v>
      </c>
      <c r="L55" s="13">
        <f t="shared" si="2"/>
        <v>20</v>
      </c>
      <c r="M55" s="13">
        <f t="shared" si="3"/>
        <v>0</v>
      </c>
      <c r="N55" s="15">
        <f t="shared" si="4"/>
        <v>0.975</v>
      </c>
      <c r="O55" s="16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>
      <c r="A56" s="11">
        <v>570201</v>
      </c>
      <c r="B56" s="10" t="s">
        <v>110</v>
      </c>
      <c r="C56" s="10" t="s">
        <v>59</v>
      </c>
      <c r="D56" s="13">
        <v>63400</v>
      </c>
      <c r="E56" s="13">
        <v>-61818.04</v>
      </c>
      <c r="F56" s="13">
        <f t="shared" si="0"/>
        <v>1581.9599999999991</v>
      </c>
      <c r="G56" s="10">
        <v>0</v>
      </c>
      <c r="H56" s="10">
        <v>0</v>
      </c>
      <c r="I56" s="10">
        <v>0</v>
      </c>
      <c r="J56" s="10">
        <v>0</v>
      </c>
      <c r="K56" s="13">
        <f t="shared" si="1"/>
        <v>1581.9599999999991</v>
      </c>
      <c r="L56" s="13">
        <f t="shared" si="2"/>
        <v>1581.9599999999991</v>
      </c>
      <c r="M56" s="13">
        <f t="shared" si="3"/>
        <v>0</v>
      </c>
      <c r="N56" s="15">
        <f t="shared" si="4"/>
        <v>0</v>
      </c>
      <c r="O56" s="1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>
      <c r="A57" s="11">
        <v>570203</v>
      </c>
      <c r="B57" s="10" t="s">
        <v>110</v>
      </c>
      <c r="C57" s="10" t="s">
        <v>87</v>
      </c>
      <c r="D57" s="13">
        <v>9072</v>
      </c>
      <c r="E57" s="10">
        <v>-692</v>
      </c>
      <c r="F57" s="13">
        <f t="shared" si="0"/>
        <v>8380</v>
      </c>
      <c r="G57" s="10">
        <v>0</v>
      </c>
      <c r="H57" s="13">
        <v>7792.62</v>
      </c>
      <c r="I57" s="13">
        <v>1872.68</v>
      </c>
      <c r="J57" s="13">
        <v>1860.3</v>
      </c>
      <c r="K57" s="13">
        <f t="shared" si="1"/>
        <v>587.3800000000001</v>
      </c>
      <c r="L57" s="13">
        <f t="shared" si="2"/>
        <v>6507.32</v>
      </c>
      <c r="M57" s="13">
        <f t="shared" si="3"/>
        <v>12.38000000000011</v>
      </c>
      <c r="N57" s="15">
        <f t="shared" si="4"/>
        <v>0.22347016706443915</v>
      </c>
      <c r="O57" s="16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>
      <c r="A58" s="11">
        <v>631203</v>
      </c>
      <c r="B58" s="10" t="s">
        <v>92</v>
      </c>
      <c r="C58" s="10" t="s">
        <v>118</v>
      </c>
      <c r="D58" s="13">
        <v>24960</v>
      </c>
      <c r="E58" s="13">
        <v>-1700</v>
      </c>
      <c r="F58" s="13">
        <f t="shared" si="0"/>
        <v>23260</v>
      </c>
      <c r="G58" s="13">
        <v>13996.08</v>
      </c>
      <c r="H58" s="13">
        <v>9003.92</v>
      </c>
      <c r="I58" s="13">
        <v>8676.91</v>
      </c>
      <c r="J58" s="13">
        <v>8663.96</v>
      </c>
      <c r="K58" s="13">
        <f t="shared" si="1"/>
        <v>14256.08</v>
      </c>
      <c r="L58" s="13">
        <f t="shared" si="2"/>
        <v>14583.09</v>
      </c>
      <c r="M58" s="13">
        <f t="shared" si="3"/>
        <v>12.950000000000728</v>
      </c>
      <c r="N58" s="15">
        <f t="shared" si="4"/>
        <v>0.3730399828030954</v>
      </c>
      <c r="O58" s="1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>
      <c r="A59" s="11">
        <v>710203</v>
      </c>
      <c r="B59" s="10" t="s">
        <v>93</v>
      </c>
      <c r="C59" s="10" t="s">
        <v>45</v>
      </c>
      <c r="D59" s="10">
        <v>0</v>
      </c>
      <c r="E59" s="13">
        <v>15524.67</v>
      </c>
      <c r="F59" s="13">
        <f t="shared" si="0"/>
        <v>15524.67</v>
      </c>
      <c r="G59" s="13">
        <v>2803.18</v>
      </c>
      <c r="H59" s="13">
        <v>2584.39</v>
      </c>
      <c r="I59" s="13">
        <v>2584.39</v>
      </c>
      <c r="J59" s="10">
        <v>448.43</v>
      </c>
      <c r="K59" s="13">
        <f t="shared" si="1"/>
        <v>12940.28</v>
      </c>
      <c r="L59" s="13">
        <f t="shared" si="2"/>
        <v>12940.28</v>
      </c>
      <c r="M59" s="13">
        <f t="shared" si="3"/>
        <v>2135.96</v>
      </c>
      <c r="N59" s="15">
        <f t="shared" si="4"/>
        <v>0.16646988309574373</v>
      </c>
      <c r="O59" s="16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>
      <c r="A60" s="11">
        <v>710204</v>
      </c>
      <c r="B60" s="10" t="s">
        <v>93</v>
      </c>
      <c r="C60" s="10" t="s">
        <v>46</v>
      </c>
      <c r="D60" s="10">
        <v>0</v>
      </c>
      <c r="E60" s="13">
        <v>7436.66</v>
      </c>
      <c r="F60" s="13">
        <f t="shared" si="0"/>
        <v>7436.66</v>
      </c>
      <c r="G60" s="10">
        <v>948.12</v>
      </c>
      <c r="H60" s="13">
        <v>1378.6</v>
      </c>
      <c r="I60" s="13">
        <v>1378.6</v>
      </c>
      <c r="J60" s="10">
        <v>186.54</v>
      </c>
      <c r="K60" s="13">
        <f t="shared" si="1"/>
        <v>6058.0599999999995</v>
      </c>
      <c r="L60" s="13">
        <f t="shared" si="2"/>
        <v>6058.0599999999995</v>
      </c>
      <c r="M60" s="13">
        <f t="shared" si="3"/>
        <v>1192.06</v>
      </c>
      <c r="N60" s="15">
        <f t="shared" si="4"/>
        <v>0.18537892010660698</v>
      </c>
      <c r="O60" s="1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>
      <c r="A61" s="11">
        <v>710510</v>
      </c>
      <c r="B61" s="10" t="s">
        <v>93</v>
      </c>
      <c r="C61" s="10" t="s">
        <v>48</v>
      </c>
      <c r="D61" s="10">
        <v>0</v>
      </c>
      <c r="E61" s="13">
        <v>186296</v>
      </c>
      <c r="F61" s="13">
        <f t="shared" si="0"/>
        <v>186296</v>
      </c>
      <c r="G61" s="13">
        <v>96387.29</v>
      </c>
      <c r="H61" s="13">
        <v>30666.37</v>
      </c>
      <c r="I61" s="13">
        <v>30666.37</v>
      </c>
      <c r="J61" s="13">
        <v>29403.08</v>
      </c>
      <c r="K61" s="13">
        <f t="shared" si="1"/>
        <v>155629.63</v>
      </c>
      <c r="L61" s="13">
        <f t="shared" si="2"/>
        <v>155629.63</v>
      </c>
      <c r="M61" s="13">
        <f t="shared" si="3"/>
        <v>1263.2899999999972</v>
      </c>
      <c r="N61" s="15">
        <f t="shared" si="4"/>
        <v>0.16461099540516166</v>
      </c>
      <c r="O61" s="1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>
      <c r="A62" s="11">
        <v>710601</v>
      </c>
      <c r="B62" s="10" t="s">
        <v>93</v>
      </c>
      <c r="C62" s="10" t="s">
        <v>51</v>
      </c>
      <c r="D62" s="10">
        <v>0</v>
      </c>
      <c r="E62" s="13">
        <v>21702.89</v>
      </c>
      <c r="F62" s="13">
        <f t="shared" si="0"/>
        <v>21702.89</v>
      </c>
      <c r="G62" s="13">
        <v>3918.84</v>
      </c>
      <c r="H62" s="13">
        <v>3613.17</v>
      </c>
      <c r="I62" s="13">
        <v>3613.17</v>
      </c>
      <c r="J62" s="13">
        <v>2394.13</v>
      </c>
      <c r="K62" s="13">
        <f t="shared" si="1"/>
        <v>18089.72</v>
      </c>
      <c r="L62" s="13">
        <f t="shared" si="2"/>
        <v>18089.72</v>
      </c>
      <c r="M62" s="13">
        <f t="shared" si="3"/>
        <v>1219.04</v>
      </c>
      <c r="N62" s="15">
        <f t="shared" si="4"/>
        <v>0.16648335774636466</v>
      </c>
      <c r="O62" s="1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>
      <c r="A63" s="11">
        <v>710602</v>
      </c>
      <c r="B63" s="10" t="s">
        <v>93</v>
      </c>
      <c r="C63" s="10" t="s">
        <v>52</v>
      </c>
      <c r="D63" s="10">
        <v>0</v>
      </c>
      <c r="E63" s="13">
        <v>15522.04</v>
      </c>
      <c r="F63" s="13">
        <f t="shared" si="0"/>
        <v>15522.04</v>
      </c>
      <c r="G63" s="10">
        <v>0</v>
      </c>
      <c r="H63" s="10">
        <v>438.65</v>
      </c>
      <c r="I63" s="10">
        <v>438.65</v>
      </c>
      <c r="J63" s="10">
        <v>438.65</v>
      </c>
      <c r="K63" s="13">
        <f t="shared" si="1"/>
        <v>15083.390000000001</v>
      </c>
      <c r="L63" s="13">
        <f t="shared" si="2"/>
        <v>15083.390000000001</v>
      </c>
      <c r="M63" s="13">
        <f t="shared" si="3"/>
        <v>0</v>
      </c>
      <c r="N63" s="15">
        <f t="shared" si="4"/>
        <v>0.028259816364343857</v>
      </c>
      <c r="O63" s="1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>
      <c r="A64" s="11">
        <v>710707</v>
      </c>
      <c r="B64" s="10" t="s">
        <v>93</v>
      </c>
      <c r="C64" s="10" t="s">
        <v>63</v>
      </c>
      <c r="D64" s="10">
        <v>0</v>
      </c>
      <c r="E64" s="13">
        <v>12974.67</v>
      </c>
      <c r="F64" s="13">
        <f t="shared" si="0"/>
        <v>12974.67</v>
      </c>
      <c r="G64" s="10">
        <v>0</v>
      </c>
      <c r="H64" s="10">
        <v>0</v>
      </c>
      <c r="I64" s="10">
        <v>0</v>
      </c>
      <c r="J64" s="10">
        <v>0</v>
      </c>
      <c r="K64" s="13">
        <f t="shared" si="1"/>
        <v>12974.67</v>
      </c>
      <c r="L64" s="13">
        <f t="shared" si="2"/>
        <v>12974.67</v>
      </c>
      <c r="M64" s="13">
        <f t="shared" si="3"/>
        <v>0</v>
      </c>
      <c r="N64" s="15">
        <f t="shared" si="4"/>
        <v>0</v>
      </c>
      <c r="O64" s="16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>
      <c r="A65" s="11">
        <v>730105</v>
      </c>
      <c r="B65" s="10" t="s">
        <v>94</v>
      </c>
      <c r="C65" s="10" t="s">
        <v>55</v>
      </c>
      <c r="D65" s="10">
        <v>102</v>
      </c>
      <c r="E65" s="10">
        <v>0</v>
      </c>
      <c r="F65" s="13">
        <f t="shared" si="0"/>
        <v>102</v>
      </c>
      <c r="G65" s="13">
        <v>0</v>
      </c>
      <c r="H65" s="10">
        <v>97.54</v>
      </c>
      <c r="I65" s="10">
        <v>97</v>
      </c>
      <c r="J65" s="10">
        <v>97</v>
      </c>
      <c r="K65" s="13">
        <f t="shared" si="1"/>
        <v>4.459999999999994</v>
      </c>
      <c r="L65" s="13">
        <f t="shared" si="2"/>
        <v>5</v>
      </c>
      <c r="M65" s="13">
        <f t="shared" si="3"/>
        <v>0</v>
      </c>
      <c r="N65" s="15">
        <f t="shared" si="4"/>
        <v>0.9509803921568627</v>
      </c>
      <c r="O65" s="16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>
      <c r="A66" s="11">
        <v>730204</v>
      </c>
      <c r="B66" s="10" t="s">
        <v>94</v>
      </c>
      <c r="C66" s="10" t="s">
        <v>66</v>
      </c>
      <c r="D66" s="10">
        <v>300</v>
      </c>
      <c r="E66" s="10">
        <v>0</v>
      </c>
      <c r="F66" s="13">
        <f t="shared" si="0"/>
        <v>300</v>
      </c>
      <c r="G66" s="10">
        <v>0</v>
      </c>
      <c r="H66" s="10">
        <v>176.4</v>
      </c>
      <c r="I66" s="10">
        <v>176.4</v>
      </c>
      <c r="J66" s="10">
        <v>176.4</v>
      </c>
      <c r="K66" s="13">
        <f t="shared" si="1"/>
        <v>123.6</v>
      </c>
      <c r="L66" s="13">
        <f t="shared" si="2"/>
        <v>123.6</v>
      </c>
      <c r="M66" s="13">
        <f t="shared" si="3"/>
        <v>0</v>
      </c>
      <c r="N66" s="15">
        <f t="shared" si="4"/>
        <v>0.588</v>
      </c>
      <c r="O66" s="16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>
      <c r="A67" s="11">
        <v>730207</v>
      </c>
      <c r="B67" s="10" t="s">
        <v>94</v>
      </c>
      <c r="C67" s="10" t="s">
        <v>56</v>
      </c>
      <c r="D67" s="13">
        <v>55000</v>
      </c>
      <c r="E67" s="13">
        <v>370000</v>
      </c>
      <c r="F67" s="13">
        <f aca="true" t="shared" si="5" ref="F67:F84">+D67+E67</f>
        <v>425000</v>
      </c>
      <c r="G67" s="13">
        <v>380000</v>
      </c>
      <c r="H67" s="10">
        <v>0</v>
      </c>
      <c r="I67" s="10">
        <v>0</v>
      </c>
      <c r="J67" s="10">
        <v>0</v>
      </c>
      <c r="K67" s="13">
        <f t="shared" si="1"/>
        <v>425000</v>
      </c>
      <c r="L67" s="13">
        <f t="shared" si="2"/>
        <v>425000</v>
      </c>
      <c r="M67" s="13">
        <f t="shared" si="3"/>
        <v>0</v>
      </c>
      <c r="N67" s="15">
        <f t="shared" si="4"/>
        <v>0</v>
      </c>
      <c r="O67" s="1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>
      <c r="A68" s="11">
        <v>730208</v>
      </c>
      <c r="B68" s="10" t="s">
        <v>94</v>
      </c>
      <c r="C68" s="10" t="s">
        <v>57</v>
      </c>
      <c r="D68" s="13">
        <v>85465.32</v>
      </c>
      <c r="E68" s="13">
        <v>6218.16</v>
      </c>
      <c r="F68" s="13">
        <f t="shared" si="5"/>
        <v>91683.48000000001</v>
      </c>
      <c r="G68" s="10">
        <v>0</v>
      </c>
      <c r="H68" s="13">
        <v>91683.36</v>
      </c>
      <c r="I68" s="13">
        <v>45841.68</v>
      </c>
      <c r="J68" s="13">
        <v>45421.46</v>
      </c>
      <c r="K68" s="13">
        <f aca="true" t="shared" si="6" ref="K68:K78">+F68-H68</f>
        <v>0.1200000000098953</v>
      </c>
      <c r="L68" s="13">
        <f aca="true" t="shared" si="7" ref="L68:L78">+F68-I68</f>
        <v>45841.80000000001</v>
      </c>
      <c r="M68" s="13">
        <f aca="true" t="shared" si="8" ref="M68:M78">+I68-J68</f>
        <v>420.22000000000116</v>
      </c>
      <c r="N68" s="15">
        <f aca="true" t="shared" si="9" ref="N68:N78">_xlfn.IFERROR(I68/F68,)</f>
        <v>0.4999993455745789</v>
      </c>
      <c r="O68" s="16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>
      <c r="A69" s="11">
        <v>730209</v>
      </c>
      <c r="B69" s="10" t="s">
        <v>94</v>
      </c>
      <c r="C69" s="10" t="s">
        <v>67</v>
      </c>
      <c r="D69" s="13">
        <v>50356.44</v>
      </c>
      <c r="E69" s="13">
        <v>5000</v>
      </c>
      <c r="F69" s="13">
        <f t="shared" si="5"/>
        <v>55356.44</v>
      </c>
      <c r="G69" s="10">
        <v>0</v>
      </c>
      <c r="H69" s="13">
        <v>55000.44</v>
      </c>
      <c r="I69" s="13">
        <v>13750.11</v>
      </c>
      <c r="J69" s="13">
        <v>13624.07</v>
      </c>
      <c r="K69" s="13">
        <f t="shared" si="6"/>
        <v>356</v>
      </c>
      <c r="L69" s="13">
        <f t="shared" si="7"/>
        <v>41606.33</v>
      </c>
      <c r="M69" s="13">
        <f t="shared" si="8"/>
        <v>126.04000000000087</v>
      </c>
      <c r="N69" s="15">
        <f t="shared" si="9"/>
        <v>0.24839223765112062</v>
      </c>
      <c r="O69" s="16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>
      <c r="A70" s="11">
        <v>730249</v>
      </c>
      <c r="B70" s="10" t="s">
        <v>94</v>
      </c>
      <c r="C70" s="10" t="s">
        <v>68</v>
      </c>
      <c r="D70" s="13">
        <v>316464.87</v>
      </c>
      <c r="E70" s="13">
        <v>82387.89</v>
      </c>
      <c r="F70" s="13">
        <f t="shared" si="5"/>
        <v>398852.76</v>
      </c>
      <c r="G70" s="10">
        <v>0</v>
      </c>
      <c r="H70" s="13">
        <v>368560</v>
      </c>
      <c r="I70" s="13">
        <v>63280</v>
      </c>
      <c r="J70" s="13">
        <v>63280</v>
      </c>
      <c r="K70" s="13">
        <f t="shared" si="6"/>
        <v>30292.76000000001</v>
      </c>
      <c r="L70" s="13">
        <f t="shared" si="7"/>
        <v>335572.76</v>
      </c>
      <c r="M70" s="13">
        <f t="shared" si="8"/>
        <v>0</v>
      </c>
      <c r="N70" s="15">
        <f t="shared" si="9"/>
        <v>0.15865503851596766</v>
      </c>
      <c r="O70" s="1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>
      <c r="A71" s="11">
        <v>730402</v>
      </c>
      <c r="B71" s="10" t="s">
        <v>94</v>
      </c>
      <c r="C71" s="10" t="s">
        <v>58</v>
      </c>
      <c r="D71" s="13">
        <v>46417.86</v>
      </c>
      <c r="E71" s="13">
        <v>1632.14</v>
      </c>
      <c r="F71" s="13">
        <f t="shared" si="5"/>
        <v>48050</v>
      </c>
      <c r="G71" s="10">
        <v>0</v>
      </c>
      <c r="H71" s="13">
        <v>38050</v>
      </c>
      <c r="I71" s="13">
        <v>34731.05</v>
      </c>
      <c r="J71" s="13">
        <v>33775.95</v>
      </c>
      <c r="K71" s="13">
        <f t="shared" si="6"/>
        <v>10000</v>
      </c>
      <c r="L71" s="13">
        <f t="shared" si="7"/>
        <v>13318.949999999997</v>
      </c>
      <c r="M71" s="13">
        <f t="shared" si="8"/>
        <v>955.1000000000058</v>
      </c>
      <c r="N71" s="15">
        <f t="shared" si="9"/>
        <v>0.7228106139438086</v>
      </c>
      <c r="O71" s="16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>
      <c r="A72" s="11">
        <v>730404</v>
      </c>
      <c r="B72" s="10" t="s">
        <v>94</v>
      </c>
      <c r="C72" s="10" t="s">
        <v>73</v>
      </c>
      <c r="D72" s="10">
        <v>180</v>
      </c>
      <c r="E72" s="10">
        <v>0</v>
      </c>
      <c r="F72" s="13">
        <f t="shared" si="5"/>
        <v>180</v>
      </c>
      <c r="G72" s="10">
        <v>0</v>
      </c>
      <c r="H72" s="10">
        <v>0</v>
      </c>
      <c r="I72" s="10">
        <v>0</v>
      </c>
      <c r="J72" s="10">
        <v>0</v>
      </c>
      <c r="K72" s="13">
        <f t="shared" si="6"/>
        <v>180</v>
      </c>
      <c r="L72" s="13">
        <f t="shared" si="7"/>
        <v>180</v>
      </c>
      <c r="M72" s="13">
        <f t="shared" si="8"/>
        <v>0</v>
      </c>
      <c r="N72" s="15">
        <f t="shared" si="9"/>
        <v>0</v>
      </c>
      <c r="O72" s="16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>
      <c r="A73" s="11">
        <v>730425</v>
      </c>
      <c r="B73" s="10" t="s">
        <v>94</v>
      </c>
      <c r="C73" s="10" t="s">
        <v>74</v>
      </c>
      <c r="D73" s="13">
        <v>146000</v>
      </c>
      <c r="E73" s="10">
        <v>0</v>
      </c>
      <c r="F73" s="13">
        <f t="shared" si="5"/>
        <v>146000</v>
      </c>
      <c r="G73" s="13">
        <v>109945</v>
      </c>
      <c r="H73" s="10">
        <v>0</v>
      </c>
      <c r="I73" s="10">
        <v>0</v>
      </c>
      <c r="J73" s="10">
        <v>0</v>
      </c>
      <c r="K73" s="13">
        <f t="shared" si="6"/>
        <v>146000</v>
      </c>
      <c r="L73" s="13">
        <f t="shared" si="7"/>
        <v>146000</v>
      </c>
      <c r="M73" s="13">
        <f t="shared" si="8"/>
        <v>0</v>
      </c>
      <c r="N73" s="15">
        <f t="shared" si="9"/>
        <v>0</v>
      </c>
      <c r="O73" s="16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>
      <c r="A74" s="11">
        <v>730601</v>
      </c>
      <c r="B74" s="10" t="s">
        <v>94</v>
      </c>
      <c r="C74" s="10" t="s">
        <v>75</v>
      </c>
      <c r="D74" s="13">
        <v>178000.04</v>
      </c>
      <c r="E74" s="13">
        <v>69978.69</v>
      </c>
      <c r="F74" s="13">
        <f t="shared" si="5"/>
        <v>247978.73</v>
      </c>
      <c r="G74" s="10">
        <v>0</v>
      </c>
      <c r="H74" s="10">
        <v>0</v>
      </c>
      <c r="I74" s="10">
        <v>0</v>
      </c>
      <c r="J74" s="10">
        <v>0</v>
      </c>
      <c r="K74" s="13">
        <f t="shared" si="6"/>
        <v>247978.73</v>
      </c>
      <c r="L74" s="13">
        <f t="shared" si="7"/>
        <v>247978.73</v>
      </c>
      <c r="M74" s="13">
        <f t="shared" si="8"/>
        <v>0</v>
      </c>
      <c r="N74" s="15">
        <f t="shared" si="9"/>
        <v>0</v>
      </c>
      <c r="O74" s="16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>
      <c r="A75" s="11">
        <v>730605</v>
      </c>
      <c r="B75" s="10" t="s">
        <v>94</v>
      </c>
      <c r="C75" s="10" t="s">
        <v>106</v>
      </c>
      <c r="D75" s="13">
        <v>313481.13</v>
      </c>
      <c r="E75" s="13">
        <v>-197928.63</v>
      </c>
      <c r="F75" s="13">
        <f t="shared" si="5"/>
        <v>115552.5</v>
      </c>
      <c r="G75" s="10">
        <v>0</v>
      </c>
      <c r="H75" s="10">
        <v>0</v>
      </c>
      <c r="I75" s="10">
        <v>0</v>
      </c>
      <c r="J75" s="10">
        <v>0</v>
      </c>
      <c r="K75" s="13">
        <f t="shared" si="6"/>
        <v>115552.5</v>
      </c>
      <c r="L75" s="13">
        <f t="shared" si="7"/>
        <v>115552.5</v>
      </c>
      <c r="M75" s="13">
        <f t="shared" si="8"/>
        <v>0</v>
      </c>
      <c r="N75" s="15">
        <f t="shared" si="9"/>
        <v>0</v>
      </c>
      <c r="O75" s="16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>
      <c r="A76" s="11">
        <v>730606</v>
      </c>
      <c r="B76" s="10" t="s">
        <v>94</v>
      </c>
      <c r="C76" s="10" t="s">
        <v>77</v>
      </c>
      <c r="D76" s="13">
        <v>91000</v>
      </c>
      <c r="E76" s="13">
        <v>-90358.89</v>
      </c>
      <c r="F76" s="13">
        <f t="shared" si="5"/>
        <v>641.1100000000006</v>
      </c>
      <c r="G76" s="10">
        <v>0</v>
      </c>
      <c r="H76" s="10">
        <v>0</v>
      </c>
      <c r="I76" s="10">
        <v>0</v>
      </c>
      <c r="J76" s="10">
        <v>0</v>
      </c>
      <c r="K76" s="13">
        <f t="shared" si="6"/>
        <v>641.1100000000006</v>
      </c>
      <c r="L76" s="13">
        <f t="shared" si="7"/>
        <v>641.1100000000006</v>
      </c>
      <c r="M76" s="13">
        <f t="shared" si="8"/>
        <v>0</v>
      </c>
      <c r="N76" s="15">
        <f t="shared" si="9"/>
        <v>0</v>
      </c>
      <c r="O76" s="1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>
      <c r="A77" s="11">
        <v>730607</v>
      </c>
      <c r="B77" s="10" t="s">
        <v>94</v>
      </c>
      <c r="C77" s="10" t="s">
        <v>78</v>
      </c>
      <c r="D77" s="10">
        <v>300</v>
      </c>
      <c r="E77" s="10">
        <v>0</v>
      </c>
      <c r="F77" s="13">
        <f t="shared" si="5"/>
        <v>300</v>
      </c>
      <c r="G77" s="10">
        <v>0</v>
      </c>
      <c r="H77" s="10">
        <v>0</v>
      </c>
      <c r="I77" s="10">
        <v>0</v>
      </c>
      <c r="J77" s="10">
        <v>0</v>
      </c>
      <c r="K77" s="13">
        <f t="shared" si="6"/>
        <v>300</v>
      </c>
      <c r="L77" s="13">
        <f t="shared" si="7"/>
        <v>300</v>
      </c>
      <c r="M77" s="13">
        <f t="shared" si="8"/>
        <v>0</v>
      </c>
      <c r="N77" s="15">
        <f t="shared" si="9"/>
        <v>0</v>
      </c>
      <c r="O77" s="16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>
      <c r="A78" s="11">
        <v>730613</v>
      </c>
      <c r="B78" s="10" t="s">
        <v>94</v>
      </c>
      <c r="C78" s="10" t="s">
        <v>79</v>
      </c>
      <c r="D78" s="13">
        <v>213754.15</v>
      </c>
      <c r="E78" s="13">
        <v>-89754.15</v>
      </c>
      <c r="F78" s="13">
        <f t="shared" si="5"/>
        <v>124000</v>
      </c>
      <c r="G78" s="10">
        <v>0</v>
      </c>
      <c r="H78" s="10">
        <v>0</v>
      </c>
      <c r="I78" s="10">
        <v>0</v>
      </c>
      <c r="J78" s="10">
        <v>0</v>
      </c>
      <c r="K78" s="13">
        <f t="shared" si="6"/>
        <v>124000</v>
      </c>
      <c r="L78" s="13">
        <f t="shared" si="7"/>
        <v>124000</v>
      </c>
      <c r="M78" s="13">
        <f t="shared" si="8"/>
        <v>0</v>
      </c>
      <c r="N78" s="15">
        <f t="shared" si="9"/>
        <v>0</v>
      </c>
      <c r="O78" s="16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>
      <c r="A79" s="11">
        <v>730701</v>
      </c>
      <c r="B79" s="10" t="s">
        <v>94</v>
      </c>
      <c r="C79" s="10" t="s">
        <v>107</v>
      </c>
      <c r="D79" s="13">
        <v>415000</v>
      </c>
      <c r="E79" s="13">
        <v>-410000</v>
      </c>
      <c r="F79" s="13">
        <f t="shared" si="5"/>
        <v>5000</v>
      </c>
      <c r="G79" s="10">
        <v>0</v>
      </c>
      <c r="H79" s="10">
        <v>0</v>
      </c>
      <c r="I79" s="10">
        <v>0</v>
      </c>
      <c r="J79" s="10">
        <v>0</v>
      </c>
      <c r="K79" s="13">
        <f>+F79-H79</f>
        <v>5000</v>
      </c>
      <c r="L79" s="13">
        <f>+F79-I79</f>
        <v>5000</v>
      </c>
      <c r="M79" s="13">
        <f>+I79-J79</f>
        <v>0</v>
      </c>
      <c r="N79" s="15">
        <f>_xlfn.IFERROR(I79/F79,)</f>
        <v>0</v>
      </c>
      <c r="O79" s="16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>
      <c r="A80" s="11">
        <v>730702</v>
      </c>
      <c r="B80" s="10" t="s">
        <v>94</v>
      </c>
      <c r="C80" s="10" t="s">
        <v>80</v>
      </c>
      <c r="D80" s="13">
        <v>1632.14</v>
      </c>
      <c r="E80" s="10">
        <v>0</v>
      </c>
      <c r="F80" s="13">
        <f t="shared" si="5"/>
        <v>1632.14</v>
      </c>
      <c r="G80" s="10">
        <v>0</v>
      </c>
      <c r="H80" s="13">
        <v>1632.14</v>
      </c>
      <c r="I80" s="13">
        <v>1632.14</v>
      </c>
      <c r="J80" s="13">
        <v>1632.14</v>
      </c>
      <c r="K80" s="13">
        <f>+F80-H80</f>
        <v>0</v>
      </c>
      <c r="L80" s="13">
        <f>+F80-I80</f>
        <v>0</v>
      </c>
      <c r="M80" s="13">
        <f>+I80-J80</f>
        <v>0</v>
      </c>
      <c r="N80" s="15">
        <f>_xlfn.IFERROR(I80/F80,)</f>
        <v>1</v>
      </c>
      <c r="O80" s="1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>
      <c r="A81" s="11">
        <v>730802</v>
      </c>
      <c r="B81" s="10" t="s">
        <v>94</v>
      </c>
      <c r="C81" s="10" t="s">
        <v>82</v>
      </c>
      <c r="D81" s="13">
        <v>1400</v>
      </c>
      <c r="E81" s="10">
        <v>0</v>
      </c>
      <c r="F81" s="13">
        <f t="shared" si="5"/>
        <v>1400</v>
      </c>
      <c r="G81" s="10">
        <v>0</v>
      </c>
      <c r="H81" s="10">
        <v>858.94</v>
      </c>
      <c r="I81" s="10">
        <v>808.74</v>
      </c>
      <c r="J81" s="10">
        <v>808.74</v>
      </c>
      <c r="K81" s="13">
        <f>+F81-H81</f>
        <v>541.06</v>
      </c>
      <c r="L81" s="13">
        <f>+F81-I81</f>
        <v>591.26</v>
      </c>
      <c r="M81" s="13">
        <f>+I81-J81</f>
        <v>0</v>
      </c>
      <c r="N81" s="15">
        <f>_xlfn.IFERROR(I81/F81,)</f>
        <v>0.5776714285714286</v>
      </c>
      <c r="O81" s="16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>
      <c r="A82" s="11">
        <v>730803</v>
      </c>
      <c r="B82" s="10" t="s">
        <v>94</v>
      </c>
      <c r="C82" s="10" t="s">
        <v>83</v>
      </c>
      <c r="D82" s="13">
        <v>5000</v>
      </c>
      <c r="E82" s="13">
        <v>-5000</v>
      </c>
      <c r="F82" s="13">
        <f t="shared" si="5"/>
        <v>0</v>
      </c>
      <c r="G82" s="10">
        <v>0</v>
      </c>
      <c r="H82" s="10">
        <v>0</v>
      </c>
      <c r="I82" s="10">
        <v>0</v>
      </c>
      <c r="J82" s="10">
        <v>0</v>
      </c>
      <c r="K82" s="13">
        <f>+F82-H82</f>
        <v>0</v>
      </c>
      <c r="L82" s="13">
        <f>+F82-I82</f>
        <v>0</v>
      </c>
      <c r="M82" s="13">
        <f>+I82-J82</f>
        <v>0</v>
      </c>
      <c r="N82" s="15">
        <f>_xlfn.IFERROR(I82/F82,)</f>
        <v>0</v>
      </c>
      <c r="O82" s="16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>
      <c r="A83" s="11">
        <v>770201</v>
      </c>
      <c r="B83" s="10" t="s">
        <v>95</v>
      </c>
      <c r="C83" s="10" t="s">
        <v>59</v>
      </c>
      <c r="D83" s="13">
        <v>42000</v>
      </c>
      <c r="E83" s="13">
        <v>-1632.14</v>
      </c>
      <c r="F83" s="13">
        <f t="shared" si="5"/>
        <v>40367.86</v>
      </c>
      <c r="G83" s="13">
        <v>8183.36</v>
      </c>
      <c r="H83" s="13">
        <v>31665.65</v>
      </c>
      <c r="I83" s="13">
        <v>31665.65</v>
      </c>
      <c r="J83" s="13">
        <v>31665.65</v>
      </c>
      <c r="K83" s="13">
        <f>+F83-H83</f>
        <v>8702.21</v>
      </c>
      <c r="L83" s="13">
        <f>+F83-I83</f>
        <v>8702.21</v>
      </c>
      <c r="M83" s="13">
        <f>+I83-J83</f>
        <v>0</v>
      </c>
      <c r="N83" s="15">
        <f>_xlfn.IFERROR(I83/F83,)</f>
        <v>0.7844272646605492</v>
      </c>
      <c r="O83" s="16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>
      <c r="A84" s="11">
        <v>840107</v>
      </c>
      <c r="B84" s="10" t="s">
        <v>116</v>
      </c>
      <c r="C84" s="10" t="s">
        <v>91</v>
      </c>
      <c r="D84" s="13">
        <v>25000</v>
      </c>
      <c r="E84" s="13">
        <v>9400</v>
      </c>
      <c r="F84" s="13">
        <f t="shared" si="5"/>
        <v>34400</v>
      </c>
      <c r="G84" s="10">
        <v>0</v>
      </c>
      <c r="H84" s="13">
        <v>12819</v>
      </c>
      <c r="I84" s="13">
        <v>12819</v>
      </c>
      <c r="J84" s="10">
        <v>0</v>
      </c>
      <c r="K84" s="13">
        <f>+F84-H84</f>
        <v>21581</v>
      </c>
      <c r="L84" s="13">
        <f>+F84-I84</f>
        <v>21581</v>
      </c>
      <c r="M84" s="13">
        <f>+I84-J84</f>
        <v>12819</v>
      </c>
      <c r="N84" s="15">
        <f>_xlfn.IFERROR(I84/F84,)</f>
        <v>0.3726453488372093</v>
      </c>
      <c r="O84" s="16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>
      <c r="A85" s="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>
      <c r="A86" s="7"/>
      <c r="B86" s="1"/>
      <c r="C86" s="1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>
      <c r="A87" s="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>
      <c r="A88" s="7"/>
      <c r="B88" s="1"/>
      <c r="C88" s="1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>
      <c r="A89" s="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>
      <c r="A90" s="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>
      <c r="A91" s="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7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7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7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7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7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7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7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7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7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7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7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>
      <c r="A1004" s="7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>
      <c r="A1005" s="7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>
      <c r="A1006" s="7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>
      <c r="A1007" s="7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>
      <c r="A1008" s="7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>
      <c r="A1009" s="7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>
      <c r="A1010" s="7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>
      <c r="A1011" s="7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>
      <c r="A1012" s="7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.75" customHeight="1">
      <c r="A1013" s="7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.75" customHeight="1">
      <c r="A1014" s="7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5.75" customHeight="1">
      <c r="A1015" s="7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5.75" customHeight="1">
      <c r="A1016" s="7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5.75" customHeight="1">
      <c r="A1017" s="7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5.75" customHeight="1">
      <c r="A1018" s="7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5.75" customHeight="1">
      <c r="A1019" s="7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5.75" customHeight="1">
      <c r="A1020" s="7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5.75" customHeight="1">
      <c r="A1021" s="7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5.75" customHeight="1">
      <c r="A1022" s="7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5.75" customHeight="1">
      <c r="A1023" s="7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5.75" customHeight="1">
      <c r="A1024" s="7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5.75" customHeight="1">
      <c r="A1025" s="7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5.75" customHeight="1">
      <c r="A1026" s="7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5.75" customHeight="1">
      <c r="A1027" s="7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5.75" customHeight="1">
      <c r="A1028" s="7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5.75" customHeight="1">
      <c r="A1029" s="7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5.75" customHeight="1">
      <c r="A1030" s="7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5.75" customHeight="1">
      <c r="A1031" s="7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5.75" customHeight="1">
      <c r="A1032" s="7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5.75" customHeight="1">
      <c r="A1033" s="7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5.75" customHeight="1">
      <c r="A1034" s="7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5.75" customHeight="1">
      <c r="A1035" s="7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5.75" customHeight="1">
      <c r="A1036" s="7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5.75" customHeight="1">
      <c r="A1037" s="7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5.75" customHeight="1">
      <c r="A1038" s="7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5.75" customHeight="1">
      <c r="A1039" s="7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5.75" customHeight="1">
      <c r="A1040" s="7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5.75" customHeight="1">
      <c r="A1041" s="7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5.75" customHeight="1">
      <c r="A1042" s="7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5.75" customHeight="1">
      <c r="A1043" s="7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5.75" customHeight="1">
      <c r="A1044" s="7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5.75" customHeight="1">
      <c r="A1045" s="7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5.75" customHeight="1">
      <c r="A1046" s="7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5.75" customHeight="1">
      <c r="A1047" s="7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5.75" customHeight="1">
      <c r="A1048" s="7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5.75" customHeight="1">
      <c r="A1049" s="7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5.75" customHeight="1">
      <c r="A1050" s="7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5.75" customHeight="1">
      <c r="A1051" s="7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5.75" customHeight="1">
      <c r="A1052" s="7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5.75" customHeight="1">
      <c r="A1053" s="7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5.75" customHeight="1">
      <c r="A1054" s="7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5.75" customHeight="1">
      <c r="A1055" s="7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5.75" customHeight="1">
      <c r="A1056" s="7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5.75" customHeight="1">
      <c r="A1057" s="7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5.75" customHeight="1">
      <c r="A1058" s="7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5.75" customHeight="1">
      <c r="A1059" s="7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5.75" customHeight="1">
      <c r="A1060" s="7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5.75" customHeight="1">
      <c r="A1061" s="7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5.75" customHeight="1">
      <c r="A1062" s="7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5.75" customHeight="1">
      <c r="A1063" s="7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5.75" customHeight="1">
      <c r="A1064" s="7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5.75" customHeight="1">
      <c r="A1065" s="7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5.75" customHeight="1">
      <c r="A1066" s="7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5.75" customHeight="1">
      <c r="A1067" s="7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5.75" customHeight="1">
      <c r="A1068" s="7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5.75" customHeight="1">
      <c r="A1069" s="7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5.75" customHeight="1">
      <c r="A1070" s="7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5.75" customHeight="1">
      <c r="A1071" s="7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2:11" ht="15" customHeight="1"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</sheetData>
  <sheetProtection/>
  <printOptions/>
  <pageMargins left="0.7086614173228347" right="0.7086614173228347" top="0.7480314960629921" bottom="0.7480314960629921" header="0" footer="0"/>
  <pageSetup fitToHeight="0" fitToWidth="1" horizontalDpi="600" verticalDpi="600" orientation="landscape" scale="56" r:id="rId2"/>
  <headerFooter>
    <oddHeader>&amp;R&amp;G</oddHeader>
    <oddFooter>&amp;L&amp;N&amp;CEPMGDT&amp;R&amp;F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0"/>
  <sheetViews>
    <sheetView zoomScalePageLayoutView="0" workbookViewId="0" topLeftCell="A1">
      <selection activeCell="K10" sqref="K10"/>
    </sheetView>
  </sheetViews>
  <sheetFormatPr defaultColWidth="14.421875" defaultRowHeight="15" customHeight="1"/>
  <cols>
    <col min="1" max="14" width="12.8515625" style="0" customWidth="1"/>
    <col min="15" max="24" width="10.00390625" style="0" customWidth="1"/>
  </cols>
  <sheetData>
    <row r="1" spans="1:24" ht="34.5" customHeight="1">
      <c r="A1" s="17" t="s">
        <v>14</v>
      </c>
      <c r="B1" s="18"/>
      <c r="C1" s="18"/>
      <c r="D1" s="18"/>
      <c r="E1" s="18"/>
      <c r="F1" s="18"/>
      <c r="G1" s="18"/>
      <c r="H1" s="19"/>
      <c r="I1" s="20">
        <v>45412</v>
      </c>
      <c r="J1" s="20"/>
      <c r="K1" s="20"/>
      <c r="L1" s="20"/>
      <c r="M1" s="20"/>
      <c r="N1" s="20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34.5" customHeight="1">
      <c r="A2" s="17" t="s">
        <v>15</v>
      </c>
      <c r="B2" s="18"/>
      <c r="C2" s="18"/>
      <c r="D2" s="18"/>
      <c r="E2" s="18"/>
      <c r="F2" s="18"/>
      <c r="G2" s="18"/>
      <c r="H2" s="19"/>
      <c r="I2" s="21" t="s">
        <v>16</v>
      </c>
      <c r="J2" s="21"/>
      <c r="K2" s="21"/>
      <c r="L2" s="21"/>
      <c r="M2" s="21"/>
      <c r="N2" s="21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34.5" customHeight="1">
      <c r="A3" s="17" t="s">
        <v>41</v>
      </c>
      <c r="B3" s="18"/>
      <c r="C3" s="18"/>
      <c r="D3" s="18"/>
      <c r="E3" s="18"/>
      <c r="F3" s="18"/>
      <c r="G3" s="18"/>
      <c r="H3" s="19"/>
      <c r="I3" s="22" t="s">
        <v>42</v>
      </c>
      <c r="J3" s="22"/>
      <c r="K3" s="22"/>
      <c r="L3" s="22"/>
      <c r="M3" s="22"/>
      <c r="N3" s="22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34.5" customHeight="1">
      <c r="A4" s="17" t="s">
        <v>17</v>
      </c>
      <c r="B4" s="18"/>
      <c r="C4" s="18"/>
      <c r="D4" s="18"/>
      <c r="E4" s="18"/>
      <c r="F4" s="18"/>
      <c r="G4" s="18"/>
      <c r="H4" s="19"/>
      <c r="I4" s="22" t="s">
        <v>111</v>
      </c>
      <c r="J4" s="22"/>
      <c r="K4" s="22"/>
      <c r="L4" s="22"/>
      <c r="M4" s="22"/>
      <c r="N4" s="22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34.5" customHeight="1">
      <c r="A5" s="17" t="s">
        <v>18</v>
      </c>
      <c r="B5" s="18"/>
      <c r="C5" s="18"/>
      <c r="D5" s="18"/>
      <c r="E5" s="18"/>
      <c r="F5" s="18"/>
      <c r="G5" s="18"/>
      <c r="H5" s="19"/>
      <c r="I5" s="27" t="s">
        <v>112</v>
      </c>
      <c r="J5" s="28"/>
      <c r="K5" s="28"/>
      <c r="L5" s="28"/>
      <c r="M5" s="28"/>
      <c r="N5" s="2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34.5" customHeight="1">
      <c r="A6" s="17" t="s">
        <v>19</v>
      </c>
      <c r="B6" s="18"/>
      <c r="C6" s="18"/>
      <c r="D6" s="18"/>
      <c r="E6" s="18"/>
      <c r="F6" s="18"/>
      <c r="G6" s="18"/>
      <c r="H6" s="19"/>
      <c r="I6" s="26" t="s">
        <v>43</v>
      </c>
      <c r="J6" s="26"/>
      <c r="K6" s="26"/>
      <c r="L6" s="26"/>
      <c r="M6" s="26"/>
      <c r="N6" s="26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34.5" customHeight="1">
      <c r="A7" s="23" t="s">
        <v>20</v>
      </c>
      <c r="B7" s="24"/>
      <c r="C7" s="24"/>
      <c r="D7" s="24"/>
      <c r="E7" s="24"/>
      <c r="F7" s="24"/>
      <c r="G7" s="24"/>
      <c r="H7" s="25"/>
      <c r="I7" s="26" t="s">
        <v>21</v>
      </c>
      <c r="J7" s="26"/>
      <c r="K7" s="26"/>
      <c r="L7" s="26"/>
      <c r="M7" s="26"/>
      <c r="N7" s="26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36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sheetProtection/>
  <mergeCells count="14">
    <mergeCell ref="A7:H7"/>
    <mergeCell ref="I7:N7"/>
    <mergeCell ref="A4:H4"/>
    <mergeCell ref="I4:N4"/>
    <mergeCell ref="A5:H5"/>
    <mergeCell ref="I5:N5"/>
    <mergeCell ref="A6:H6"/>
    <mergeCell ref="I6:N6"/>
    <mergeCell ref="A1:H1"/>
    <mergeCell ref="I1:N1"/>
    <mergeCell ref="A2:H2"/>
    <mergeCell ref="I2:N2"/>
    <mergeCell ref="A3:H3"/>
    <mergeCell ref="I3:N3"/>
  </mergeCells>
  <hyperlinks>
    <hyperlink ref="I5" r:id="rId1" display="acordova@quito-turismo.gob.ec"/>
  </hyperlink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92"/>
  <sheetViews>
    <sheetView zoomScalePageLayoutView="0" workbookViewId="0" topLeftCell="A1">
      <selection activeCell="B7" sqref="B7"/>
    </sheetView>
  </sheetViews>
  <sheetFormatPr defaultColWidth="14.421875" defaultRowHeight="15" customHeight="1"/>
  <cols>
    <col min="1" max="1" width="43.7109375" style="0" customWidth="1"/>
    <col min="2" max="2" width="104.28125" style="0" customWidth="1"/>
    <col min="3" max="22" width="10.00390625" style="0" customWidth="1"/>
  </cols>
  <sheetData>
    <row r="1" spans="1:22" ht="36.75" customHeight="1">
      <c r="A1" s="3" t="s">
        <v>22</v>
      </c>
      <c r="B1" s="2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>
      <c r="A2" s="3" t="s">
        <v>2</v>
      </c>
      <c r="B2" s="2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>
      <c r="A3" s="4" t="s">
        <v>25</v>
      </c>
      <c r="B3" s="4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5" t="s">
        <v>0</v>
      </c>
      <c r="B4" s="6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5" t="s">
        <v>1</v>
      </c>
      <c r="B5" s="6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5" t="s">
        <v>2</v>
      </c>
      <c r="B6" s="6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5" t="s">
        <v>3</v>
      </c>
      <c r="B7" s="6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5" t="s">
        <v>4</v>
      </c>
      <c r="B8" s="6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5" t="s">
        <v>5</v>
      </c>
      <c r="B9" s="6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5" t="s">
        <v>6</v>
      </c>
      <c r="B10" s="6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>
      <c r="A11" s="5" t="s">
        <v>7</v>
      </c>
      <c r="B11" s="6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5" t="s">
        <v>8</v>
      </c>
      <c r="B12" s="6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>
      <c r="A13" s="5" t="s">
        <v>9</v>
      </c>
      <c r="B13" s="6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>
      <c r="A14" s="5" t="s">
        <v>10</v>
      </c>
      <c r="B14" s="6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>
      <c r="A15" s="5" t="s">
        <v>11</v>
      </c>
      <c r="B15" s="6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>
      <c r="A16" s="5" t="s">
        <v>12</v>
      </c>
      <c r="B16" s="6" t="s">
        <v>39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>
      <c r="A17" s="5" t="s">
        <v>13</v>
      </c>
      <c r="B17" s="6" t="s">
        <v>40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>
      <c r="A18" s="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>
      <c r="A21" s="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>
      <c r="A22" s="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>
      <c r="A24" s="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>
      <c r="A25" s="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>
      <c r="A37" s="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A39" s="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>
      <c r="A40" s="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A41" s="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A44" s="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A45" s="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>
      <c r="A46" s="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A48" s="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>
      <c r="A49" s="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>
      <c r="A59" s="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>
      <c r="A61" s="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>
      <c r="A62" s="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>
      <c r="A64" s="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>
      <c r="A65" s="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>
      <c r="A66" s="7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>
      <c r="A67" s="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>
      <c r="A68" s="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>
      <c r="A69" s="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>
      <c r="A70" s="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>
      <c r="A71" s="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>
      <c r="A72" s="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>
      <c r="A73" s="7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>
      <c r="A74" s="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>
      <c r="A75" s="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>
      <c r="A76" s="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>
      <c r="A77" s="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>
      <c r="A78" s="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>
      <c r="A79" s="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>
      <c r="A80" s="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>
      <c r="A82" s="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>
      <c r="A83" s="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>
      <c r="A84" s="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>
      <c r="A85" s="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>
      <c r="A86" s="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>
      <c r="A87" s="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>
      <c r="A88" s="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>
      <c r="A89" s="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>
      <c r="A90" s="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>
      <c r="A91" s="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>
      <c r="A92" s="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>
      <c r="A93" s="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>
      <c r="A94" s="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>
      <c r="A95" s="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>
      <c r="A96" s="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>
      <c r="A97" s="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>
      <c r="A99" s="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>
      <c r="A100" s="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>
      <c r="A101" s="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>
      <c r="A102" s="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>
      <c r="A104" s="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>
      <c r="A105" s="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>
      <c r="A107" s="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>
      <c r="A108" s="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>
      <c r="A110" s="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>
      <c r="A111" s="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>
      <c r="A112" s="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>
      <c r="A113" s="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>
      <c r="A114" s="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>
      <c r="A115" s="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>
      <c r="A116" s="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>
      <c r="A117" s="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>
      <c r="A118" s="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>
      <c r="A119" s="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>
      <c r="A120" s="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>
      <c r="A121" s="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>
      <c r="A122" s="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>
      <c r="A123" s="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>
      <c r="A124" s="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>
      <c r="A125" s="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>
      <c r="A126" s="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>
      <c r="A127" s="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>
      <c r="A128" s="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>
      <c r="A129" s="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>
      <c r="A130" s="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>
      <c r="A131" s="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>
      <c r="A132" s="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>
      <c r="A133" s="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>
      <c r="A134" s="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>
      <c r="A135" s="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>
      <c r="A136" s="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>
      <c r="A137" s="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>
      <c r="A138" s="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>
      <c r="A139" s="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>
      <c r="A140" s="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>
      <c r="A141" s="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>
      <c r="A142" s="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>
      <c r="A143" s="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>
      <c r="A144" s="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>
      <c r="A145" s="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>
      <c r="A146" s="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>
      <c r="A147" s="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>
      <c r="A148" s="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>
      <c r="A149" s="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>
      <c r="A150" s="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>
      <c r="A151" s="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>
      <c r="A152" s="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>
      <c r="A153" s="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>
      <c r="A154" s="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>
      <c r="A155" s="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>
      <c r="A156" s="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>
      <c r="A157" s="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>
      <c r="A158" s="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>
      <c r="A159" s="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>
      <c r="A160" s="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>
      <c r="A161" s="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>
      <c r="A162" s="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>
      <c r="A163" s="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>
      <c r="A164" s="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>
      <c r="A165" s="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>
      <c r="A166" s="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>
      <c r="A167" s="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>
      <c r="A168" s="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>
      <c r="A169" s="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>
      <c r="A170" s="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>
      <c r="A171" s="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>
      <c r="A172" s="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>
      <c r="A173" s="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>
      <c r="A174" s="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>
      <c r="A175" s="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>
      <c r="A176" s="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>
      <c r="A177" s="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>
      <c r="A178" s="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>
      <c r="A179" s="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>
      <c r="A180" s="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>
      <c r="A181" s="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>
      <c r="A182" s="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>
      <c r="A185" s="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>
      <c r="A188" s="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>
      <c r="A189" s="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>
      <c r="A190" s="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>
      <c r="A191" s="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>
      <c r="A192" s="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>
      <c r="A193" s="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>
      <c r="A194" s="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>
      <c r="A195" s="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>
      <c r="A196" s="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>
      <c r="A197" s="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>
      <c r="A198" s="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>
      <c r="A199" s="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>
      <c r="A200" s="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>
      <c r="A201" s="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>
      <c r="A202" s="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>
      <c r="A203" s="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>
      <c r="A204" s="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>
      <c r="A205" s="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>
      <c r="A206" s="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>
      <c r="A207" s="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>
      <c r="A208" s="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>
      <c r="A209" s="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>
      <c r="A210" s="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>
      <c r="A211" s="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>
      <c r="A212" s="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>
      <c r="A213" s="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>
      <c r="A214" s="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>
      <c r="A215" s="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>
      <c r="A216" s="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>
      <c r="A217" s="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>
      <c r="A218" s="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>
      <c r="A219" s="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>
      <c r="A220" s="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>
      <c r="A221" s="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>
      <c r="A222" s="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>
      <c r="A223" s="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>
      <c r="A224" s="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>
      <c r="A225" s="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>
      <c r="A226" s="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>
      <c r="A227" s="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>
      <c r="A228" s="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>
      <c r="A229" s="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>
      <c r="A230" s="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>
      <c r="A231" s="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>
      <c r="A232" s="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>
      <c r="A233" s="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>
      <c r="A234" s="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>
      <c r="A235" s="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>
      <c r="A236" s="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>
      <c r="A237" s="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>
      <c r="A238" s="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>
      <c r="A239" s="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>
      <c r="A240" s="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>
      <c r="A241" s="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>
      <c r="A242" s="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>
      <c r="A243" s="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>
      <c r="A244" s="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>
      <c r="A245" s="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>
      <c r="A246" s="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>
      <c r="A247" s="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>
      <c r="A248" s="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>
      <c r="A249" s="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>
      <c r="A250" s="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>
      <c r="A251" s="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>
      <c r="A252" s="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>
      <c r="A253" s="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>
      <c r="A254" s="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>
      <c r="A255" s="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>
      <c r="A256" s="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>
      <c r="A257" s="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>
      <c r="A259" s="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>
      <c r="A260" s="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>
      <c r="A261" s="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>
      <c r="A262" s="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>
      <c r="A263" s="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>
      <c r="A264" s="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>
      <c r="A265" s="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>
      <c r="A266" s="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>
      <c r="A267" s="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>
      <c r="A269" s="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>
      <c r="A270" s="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>
      <c r="A271" s="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>
      <c r="A272" s="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>
      <c r="A273" s="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>
      <c r="A274" s="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>
      <c r="A275" s="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>
      <c r="A276" s="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>
      <c r="A277" s="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>
      <c r="A278" s="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>
      <c r="A279" s="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>
      <c r="A280" s="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>
      <c r="A281" s="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>
      <c r="A282" s="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>
      <c r="A283" s="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>
      <c r="A284" s="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>
      <c r="A285" s="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>
      <c r="A286" s="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>
      <c r="A287" s="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>
      <c r="A288" s="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>
      <c r="A289" s="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>
      <c r="A290" s="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>
      <c r="A291" s="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>
      <c r="A292" s="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>
      <c r="A293" s="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>
      <c r="A294" s="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>
      <c r="A295" s="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>
      <c r="A296" s="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>
      <c r="A297" s="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>
      <c r="A298" s="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>
      <c r="A299" s="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>
      <c r="A300" s="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>
      <c r="A301" s="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>
      <c r="A302" s="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>
      <c r="A303" s="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>
      <c r="A304" s="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>
      <c r="A305" s="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>
      <c r="A306" s="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>
      <c r="A307" s="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>
      <c r="A308" s="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>
      <c r="A309" s="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>
      <c r="A310" s="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>
      <c r="A311" s="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>
      <c r="A312" s="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>
      <c r="A313" s="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>
      <c r="A314" s="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>
      <c r="A315" s="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>
      <c r="A316" s="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>
      <c r="A317" s="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>
      <c r="A318" s="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>
      <c r="A319" s="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>
      <c r="A320" s="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>
      <c r="A321" s="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>
      <c r="A322" s="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>
      <c r="A323" s="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>
      <c r="A324" s="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>
      <c r="A325" s="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>
      <c r="A326" s="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>
      <c r="A327" s="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>
      <c r="A328" s="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>
      <c r="A329" s="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>
      <c r="A330" s="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>
      <c r="A331" s="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>
      <c r="A332" s="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>
      <c r="A333" s="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>
      <c r="A334" s="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>
      <c r="A335" s="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>
      <c r="A336" s="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>
      <c r="A337" s="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>
      <c r="A338" s="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>
      <c r="A339" s="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>
      <c r="A340" s="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>
      <c r="A341" s="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>
      <c r="A342" s="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>
      <c r="A343" s="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>
      <c r="A344" s="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>
      <c r="A345" s="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>
      <c r="A346" s="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>
      <c r="A347" s="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>
      <c r="A348" s="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>
      <c r="A349" s="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>
      <c r="A350" s="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>
      <c r="A351" s="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>
      <c r="A352" s="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>
      <c r="A353" s="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>
      <c r="A354" s="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>
      <c r="A355" s="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>
      <c r="A356" s="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>
      <c r="A357" s="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>
      <c r="A358" s="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>
      <c r="A359" s="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>
      <c r="A360" s="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>
      <c r="A361" s="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>
      <c r="A362" s="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>
      <c r="A363" s="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>
      <c r="A364" s="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>
      <c r="A365" s="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>
      <c r="A366" s="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>
      <c r="A367" s="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>
      <c r="A368" s="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>
      <c r="A369" s="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>
      <c r="A370" s="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>
      <c r="A371" s="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>
      <c r="A372" s="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>
      <c r="A373" s="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>
      <c r="A374" s="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>
      <c r="A375" s="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>
      <c r="A376" s="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>
      <c r="A377" s="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>
      <c r="A378" s="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>
      <c r="A379" s="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>
      <c r="A380" s="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>
      <c r="A381" s="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>
      <c r="A382" s="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>
      <c r="A383" s="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>
      <c r="A384" s="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>
      <c r="A385" s="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>
      <c r="A386" s="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>
      <c r="A387" s="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>
      <c r="A388" s="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>
      <c r="A389" s="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>
      <c r="A390" s="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>
      <c r="A391" s="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>
      <c r="A392" s="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>
      <c r="A393" s="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>
      <c r="A394" s="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>
      <c r="A395" s="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>
      <c r="A396" s="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>
      <c r="A397" s="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>
      <c r="A398" s="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>
      <c r="A399" s="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>
      <c r="A400" s="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>
      <c r="A401" s="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>
      <c r="A402" s="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>
      <c r="A403" s="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>
      <c r="A404" s="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>
      <c r="A405" s="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>
      <c r="A406" s="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>
      <c r="A407" s="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>
      <c r="A408" s="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>
      <c r="A409" s="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>
      <c r="A410" s="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>
      <c r="A411" s="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>
      <c r="A412" s="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>
      <c r="A413" s="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>
      <c r="A414" s="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>
      <c r="A415" s="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>
      <c r="A416" s="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>
      <c r="A417" s="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>
      <c r="A418" s="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>
      <c r="A419" s="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>
      <c r="A420" s="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>
      <c r="A421" s="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>
      <c r="A422" s="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>
      <c r="A423" s="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>
      <c r="A424" s="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>
      <c r="A425" s="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>
      <c r="A426" s="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>
      <c r="A427" s="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>
      <c r="A428" s="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>
      <c r="A429" s="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>
      <c r="A430" s="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>
      <c r="A431" s="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>
      <c r="A432" s="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>
      <c r="A433" s="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>
      <c r="A434" s="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>
      <c r="A435" s="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>
      <c r="A436" s="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>
      <c r="A437" s="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>
      <c r="A438" s="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>
      <c r="A439" s="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>
      <c r="A440" s="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>
      <c r="A441" s="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>
      <c r="A442" s="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>
      <c r="A443" s="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>
      <c r="A444" s="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>
      <c r="A445" s="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>
      <c r="A446" s="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>
      <c r="A447" s="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>
      <c r="A448" s="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>
      <c r="A449" s="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>
      <c r="A450" s="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>
      <c r="A451" s="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>
      <c r="A452" s="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>
      <c r="A453" s="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>
      <c r="A454" s="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>
      <c r="A455" s="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>
      <c r="A456" s="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>
      <c r="A457" s="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>
      <c r="A458" s="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>
      <c r="A459" s="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>
      <c r="A460" s="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>
      <c r="A461" s="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>
      <c r="A462" s="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>
      <c r="A463" s="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>
      <c r="A464" s="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>
      <c r="A465" s="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>
      <c r="A466" s="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>
      <c r="A467" s="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>
      <c r="A468" s="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>
      <c r="A469" s="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>
      <c r="A470" s="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>
      <c r="A471" s="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>
      <c r="A472" s="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>
      <c r="A473" s="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>
      <c r="A474" s="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>
      <c r="A475" s="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>
      <c r="A476" s="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>
      <c r="A477" s="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>
      <c r="A478" s="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>
      <c r="A479" s="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>
      <c r="A480" s="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>
      <c r="A481" s="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>
      <c r="A482" s="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>
      <c r="A483" s="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>
      <c r="A484" s="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>
      <c r="A485" s="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>
      <c r="A486" s="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>
      <c r="A487" s="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>
      <c r="A488" s="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>
      <c r="A489" s="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>
      <c r="A490" s="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>
      <c r="A491" s="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>
      <c r="A492" s="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>
      <c r="A493" s="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>
      <c r="A494" s="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>
      <c r="A495" s="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>
      <c r="A496" s="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>
      <c r="A497" s="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>
      <c r="A498" s="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>
      <c r="A499" s="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>
      <c r="A500" s="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>
      <c r="A501" s="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>
      <c r="A502" s="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>
      <c r="A503" s="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>
      <c r="A504" s="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>
      <c r="A505" s="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>
      <c r="A506" s="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>
      <c r="A507" s="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>
      <c r="A508" s="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>
      <c r="A509" s="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>
      <c r="A510" s="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>
      <c r="A511" s="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>
      <c r="A512" s="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>
      <c r="A513" s="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>
      <c r="A514" s="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>
      <c r="A515" s="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>
      <c r="A516" s="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>
      <c r="A517" s="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>
      <c r="A518" s="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>
      <c r="A519" s="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>
      <c r="A520" s="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>
      <c r="A521" s="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>
      <c r="A522" s="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>
      <c r="A523" s="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>
      <c r="A524" s="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>
      <c r="A525" s="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>
      <c r="A526" s="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>
      <c r="A527" s="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>
      <c r="A528" s="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>
      <c r="A529" s="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>
      <c r="A530" s="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>
      <c r="A531" s="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>
      <c r="A532" s="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>
      <c r="A533" s="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>
      <c r="A534" s="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>
      <c r="A535" s="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>
      <c r="A536" s="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>
      <c r="A537" s="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>
      <c r="A538" s="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>
      <c r="A539" s="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>
      <c r="A540" s="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>
      <c r="A541" s="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>
      <c r="A542" s="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>
      <c r="A543" s="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>
      <c r="A544" s="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>
      <c r="A545" s="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>
      <c r="A546" s="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>
      <c r="A547" s="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>
      <c r="A548" s="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>
      <c r="A549" s="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>
      <c r="A550" s="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>
      <c r="A551" s="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>
      <c r="A552" s="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>
      <c r="A553" s="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>
      <c r="A554" s="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>
      <c r="A555" s="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>
      <c r="A556" s="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>
      <c r="A557" s="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>
      <c r="A558" s="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>
      <c r="A559" s="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>
      <c r="A560" s="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>
      <c r="A561" s="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>
      <c r="A562" s="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>
      <c r="A563" s="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>
      <c r="A564" s="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>
      <c r="A565" s="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>
      <c r="A566" s="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>
      <c r="A567" s="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>
      <c r="A568" s="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>
      <c r="A569" s="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>
      <c r="A570" s="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>
      <c r="A571" s="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>
      <c r="A572" s="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>
      <c r="A573" s="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>
      <c r="A574" s="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>
      <c r="A575" s="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>
      <c r="A576" s="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>
      <c r="A577" s="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>
      <c r="A578" s="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>
      <c r="A579" s="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>
      <c r="A580" s="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>
      <c r="A581" s="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>
      <c r="A582" s="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>
      <c r="A583" s="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>
      <c r="A584" s="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>
      <c r="A585" s="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>
      <c r="A586" s="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>
      <c r="A587" s="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>
      <c r="A588" s="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>
      <c r="A589" s="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>
      <c r="A590" s="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>
      <c r="A591" s="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>
      <c r="A592" s="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>
      <c r="A593" s="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>
      <c r="A594" s="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>
      <c r="A595" s="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>
      <c r="A596" s="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>
      <c r="A597" s="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>
      <c r="A598" s="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>
      <c r="A599" s="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>
      <c r="A600" s="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>
      <c r="A601" s="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>
      <c r="A602" s="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>
      <c r="A603" s="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>
      <c r="A604" s="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>
      <c r="A605" s="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>
      <c r="A606" s="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>
      <c r="A607" s="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>
      <c r="A608" s="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>
      <c r="A609" s="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>
      <c r="A610" s="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>
      <c r="A611" s="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>
      <c r="A612" s="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>
      <c r="A613" s="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>
      <c r="A614" s="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>
      <c r="A615" s="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>
      <c r="A616" s="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>
      <c r="A617" s="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>
      <c r="A618" s="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>
      <c r="A619" s="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>
      <c r="A620" s="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>
      <c r="A621" s="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>
      <c r="A622" s="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>
      <c r="A623" s="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>
      <c r="A624" s="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>
      <c r="A625" s="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>
      <c r="A626" s="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>
      <c r="A627" s="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>
      <c r="A628" s="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>
      <c r="A629" s="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>
      <c r="A630" s="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>
      <c r="A631" s="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>
      <c r="A632" s="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>
      <c r="A633" s="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>
      <c r="A634" s="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>
      <c r="A635" s="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>
      <c r="A636" s="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>
      <c r="A637" s="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>
      <c r="A638" s="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>
      <c r="A639" s="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>
      <c r="A640" s="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>
      <c r="A641" s="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>
      <c r="A642" s="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>
      <c r="A643" s="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>
      <c r="A644" s="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>
      <c r="A645" s="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>
      <c r="A646" s="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>
      <c r="A647" s="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>
      <c r="A648" s="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>
      <c r="A649" s="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>
      <c r="A650" s="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>
      <c r="A651" s="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>
      <c r="A652" s="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>
      <c r="A653" s="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>
      <c r="A654" s="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>
      <c r="A655" s="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>
      <c r="A656" s="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>
      <c r="A657" s="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>
      <c r="A658" s="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>
      <c r="A659" s="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>
      <c r="A660" s="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>
      <c r="A661" s="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>
      <c r="A662" s="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>
      <c r="A663" s="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>
      <c r="A664" s="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>
      <c r="A665" s="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>
      <c r="A666" s="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>
      <c r="A667" s="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>
      <c r="A668" s="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>
      <c r="A669" s="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>
      <c r="A670" s="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>
      <c r="A671" s="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>
      <c r="A672" s="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>
      <c r="A673" s="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>
      <c r="A674" s="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>
      <c r="A675" s="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>
      <c r="A676" s="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>
      <c r="A677" s="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>
      <c r="A678" s="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>
      <c r="A679" s="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>
      <c r="A680" s="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>
      <c r="A681" s="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>
      <c r="A682" s="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>
      <c r="A683" s="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>
      <c r="A684" s="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>
      <c r="A685" s="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>
      <c r="A686" s="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>
      <c r="A687" s="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>
      <c r="A688" s="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>
      <c r="A689" s="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>
      <c r="A690" s="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>
      <c r="A691" s="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>
      <c r="A692" s="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>
      <c r="A693" s="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>
      <c r="A694" s="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>
      <c r="A695" s="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>
      <c r="A696" s="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>
      <c r="A697" s="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>
      <c r="A698" s="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>
      <c r="A699" s="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>
      <c r="A700" s="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>
      <c r="A701" s="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>
      <c r="A702" s="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>
      <c r="A703" s="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>
      <c r="A704" s="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>
      <c r="A705" s="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>
      <c r="A706" s="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>
      <c r="A707" s="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>
      <c r="A708" s="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>
      <c r="A709" s="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>
      <c r="A710" s="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>
      <c r="A711" s="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>
      <c r="A712" s="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>
      <c r="A713" s="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>
      <c r="A714" s="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>
      <c r="A715" s="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>
      <c r="A716" s="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>
      <c r="A717" s="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>
      <c r="A718" s="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>
      <c r="A719" s="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>
      <c r="A720" s="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>
      <c r="A721" s="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>
      <c r="A722" s="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>
      <c r="A723" s="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>
      <c r="A724" s="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>
      <c r="A725" s="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>
      <c r="A726" s="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>
      <c r="A727" s="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>
      <c r="A728" s="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>
      <c r="A729" s="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>
      <c r="A730" s="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>
      <c r="A731" s="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>
      <c r="A732" s="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>
      <c r="A733" s="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>
      <c r="A734" s="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>
      <c r="A735" s="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>
      <c r="A736" s="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>
      <c r="A737" s="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>
      <c r="A738" s="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>
      <c r="A739" s="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>
      <c r="A740" s="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>
      <c r="A741" s="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>
      <c r="A742" s="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>
      <c r="A743" s="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>
      <c r="A744" s="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>
      <c r="A745" s="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>
      <c r="A746" s="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>
      <c r="A747" s="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>
      <c r="A748" s="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>
      <c r="A749" s="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>
      <c r="A750" s="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>
      <c r="A751" s="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>
      <c r="A752" s="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>
      <c r="A753" s="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>
      <c r="A754" s="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>
      <c r="A755" s="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>
      <c r="A756" s="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>
      <c r="A757" s="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>
      <c r="A758" s="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>
      <c r="A759" s="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>
      <c r="A760" s="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>
      <c r="A761" s="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>
      <c r="A762" s="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>
      <c r="A763" s="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>
      <c r="A764" s="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>
      <c r="A765" s="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>
      <c r="A766" s="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>
      <c r="A767" s="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>
      <c r="A768" s="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>
      <c r="A769" s="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>
      <c r="A770" s="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>
      <c r="A771" s="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>
      <c r="A772" s="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>
      <c r="A773" s="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>
      <c r="A774" s="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>
      <c r="A775" s="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>
      <c r="A776" s="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>
      <c r="A777" s="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>
      <c r="A778" s="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>
      <c r="A779" s="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>
      <c r="A780" s="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>
      <c r="A781" s="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>
      <c r="A782" s="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>
      <c r="A783" s="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>
      <c r="A784" s="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>
      <c r="A785" s="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>
      <c r="A786" s="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>
      <c r="A787" s="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>
      <c r="A788" s="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>
      <c r="A789" s="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>
      <c r="A790" s="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>
      <c r="A791" s="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>
      <c r="A792" s="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>
      <c r="A793" s="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>
      <c r="A794" s="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>
      <c r="A795" s="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>
      <c r="A796" s="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>
      <c r="A797" s="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>
      <c r="A798" s="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>
      <c r="A799" s="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>
      <c r="A800" s="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>
      <c r="A801" s="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>
      <c r="A802" s="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>
      <c r="A803" s="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>
      <c r="A804" s="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>
      <c r="A805" s="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>
      <c r="A806" s="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>
      <c r="A807" s="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>
      <c r="A808" s="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>
      <c r="A809" s="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>
      <c r="A810" s="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>
      <c r="A811" s="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>
      <c r="A812" s="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>
      <c r="A813" s="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>
      <c r="A814" s="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>
      <c r="A815" s="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>
      <c r="A816" s="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>
      <c r="A817" s="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>
      <c r="A818" s="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>
      <c r="A819" s="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>
      <c r="A820" s="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>
      <c r="A821" s="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>
      <c r="A822" s="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>
      <c r="A823" s="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>
      <c r="A824" s="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>
      <c r="A825" s="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>
      <c r="A826" s="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>
      <c r="A827" s="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>
      <c r="A828" s="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>
      <c r="A829" s="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>
      <c r="A830" s="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>
      <c r="A831" s="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>
      <c r="A832" s="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>
      <c r="A833" s="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>
      <c r="A834" s="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>
      <c r="A835" s="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>
      <c r="A836" s="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>
      <c r="A837" s="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>
      <c r="A838" s="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>
      <c r="A839" s="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>
      <c r="A840" s="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>
      <c r="A841" s="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>
      <c r="A842" s="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>
      <c r="A843" s="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>
      <c r="A844" s="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>
      <c r="A845" s="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>
      <c r="A846" s="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>
      <c r="A847" s="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>
      <c r="A848" s="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>
      <c r="A849" s="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>
      <c r="A850" s="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>
      <c r="A851" s="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>
      <c r="A852" s="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>
      <c r="A853" s="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>
      <c r="A854" s="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>
      <c r="A855" s="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>
      <c r="A856" s="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>
      <c r="A857" s="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>
      <c r="A858" s="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>
      <c r="A859" s="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>
      <c r="A860" s="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>
      <c r="A861" s="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>
      <c r="A862" s="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>
      <c r="A863" s="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>
      <c r="A864" s="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>
      <c r="A865" s="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>
      <c r="A866" s="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>
      <c r="A867" s="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>
      <c r="A868" s="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>
      <c r="A869" s="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>
      <c r="A870" s="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>
      <c r="A871" s="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>
      <c r="A872" s="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>
      <c r="A873" s="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>
      <c r="A874" s="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>
      <c r="A875" s="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>
      <c r="A876" s="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>
      <c r="A877" s="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>
      <c r="A878" s="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>
      <c r="A879" s="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>
      <c r="A880" s="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>
      <c r="A881" s="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>
      <c r="A882" s="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>
      <c r="A883" s="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>
      <c r="A884" s="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>
      <c r="A885" s="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>
      <c r="A886" s="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>
      <c r="A887" s="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>
      <c r="A888" s="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>
      <c r="A889" s="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>
      <c r="A890" s="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>
      <c r="A891" s="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>
      <c r="A892" s="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>
      <c r="A893" s="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>
      <c r="A894" s="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>
      <c r="A895" s="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>
      <c r="A896" s="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>
      <c r="A897" s="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>
      <c r="A898" s="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>
      <c r="A899" s="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>
      <c r="A900" s="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>
      <c r="A901" s="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>
      <c r="A902" s="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>
      <c r="A903" s="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>
      <c r="A904" s="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>
      <c r="A905" s="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>
      <c r="A906" s="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>
      <c r="A907" s="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>
      <c r="A908" s="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>
      <c r="A909" s="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>
      <c r="A910" s="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>
      <c r="A911" s="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>
      <c r="A912" s="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>
      <c r="A913" s="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>
      <c r="A914" s="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>
      <c r="A915" s="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>
      <c r="A916" s="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>
      <c r="A917" s="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>
      <c r="A918" s="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>
      <c r="A919" s="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>
      <c r="A920" s="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>
      <c r="A921" s="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>
      <c r="A922" s="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>
      <c r="A923" s="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>
      <c r="A924" s="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>
      <c r="A925" s="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>
      <c r="A926" s="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>
      <c r="A927" s="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>
      <c r="A928" s="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>
      <c r="A929" s="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>
      <c r="A930" s="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>
      <c r="A931" s="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>
      <c r="A932" s="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>
      <c r="A933" s="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>
      <c r="A934" s="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>
      <c r="A935" s="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>
      <c r="A936" s="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>
      <c r="A937" s="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>
      <c r="A938" s="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>
      <c r="A939" s="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>
      <c r="A940" s="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>
      <c r="A941" s="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>
      <c r="A942" s="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>
      <c r="A943" s="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>
      <c r="A944" s="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>
      <c r="A945" s="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>
      <c r="A946" s="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>
      <c r="A947" s="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>
      <c r="A948" s="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>
      <c r="A949" s="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>
      <c r="A950" s="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>
      <c r="A951" s="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>
      <c r="A952" s="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>
      <c r="A953" s="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>
      <c r="A954" s="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>
      <c r="A955" s="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>
      <c r="A956" s="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>
      <c r="A957" s="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>
      <c r="A958" s="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>
      <c r="A959" s="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>
      <c r="A960" s="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>
      <c r="A961" s="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>
      <c r="A962" s="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>
      <c r="A963" s="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>
      <c r="A964" s="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>
      <c r="A965" s="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>
      <c r="A966" s="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>
      <c r="A967" s="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>
      <c r="A968" s="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>
      <c r="A969" s="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>
      <c r="A970" s="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>
      <c r="A971" s="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>
      <c r="A972" s="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>
      <c r="A973" s="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>
      <c r="A974" s="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>
      <c r="A975" s="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>
      <c r="A976" s="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>
      <c r="A977" s="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>
      <c r="A978" s="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>
      <c r="A979" s="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>
      <c r="A980" s="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>
      <c r="A981" s="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>
      <c r="A982" s="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>
      <c r="A983" s="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>
      <c r="A984" s="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>
      <c r="A985" s="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>
      <c r="A986" s="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>
      <c r="A987" s="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>
      <c r="A988" s="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>
      <c r="A989" s="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>
      <c r="A990" s="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>
      <c r="A991" s="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>
      <c r="A992" s="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Germania Lopez</cp:lastModifiedBy>
  <cp:lastPrinted>2023-09-15T17:12:33Z</cp:lastPrinted>
  <dcterms:created xsi:type="dcterms:W3CDTF">2011-04-20T17:22:00Z</dcterms:created>
  <dcterms:modified xsi:type="dcterms:W3CDTF">2024-05-07T17:32:40Z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